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9380" activeTab="1"/>
  </bookViews>
  <sheets>
    <sheet name="стр.1_3" sheetId="1" r:id="rId1"/>
    <sheet name="стр.1" sheetId="2" r:id="rId2"/>
    <sheet name="Лист1" sheetId="3" state="hidden" r:id="rId3"/>
  </sheets>
  <definedNames>
    <definedName name="_xlnm.Print_Area" localSheetId="1">стр.1!$A$1:$DA$45</definedName>
    <definedName name="_xlnm.Print_Area" localSheetId="0">стр.1_3!$A$1:$DE$99</definedName>
  </definedNames>
  <calcPr calcId="125725"/>
</workbook>
</file>

<file path=xl/calcChain.xml><?xml version="1.0" encoding="utf-8"?>
<calcChain xmlns="http://schemas.openxmlformats.org/spreadsheetml/2006/main">
  <c r="BT51" i="1"/>
  <c r="BT34"/>
  <c r="DE26"/>
  <c r="BO38" i="2"/>
  <c r="BT72" i="1"/>
  <c r="DE72"/>
  <c r="BT67"/>
  <c r="DE67"/>
  <c r="BT64"/>
  <c r="BT30"/>
  <c r="BT27"/>
  <c r="DE27"/>
  <c r="DE24"/>
  <c r="BT20"/>
  <c r="DE20"/>
  <c r="BW45" i="2"/>
  <c r="E45"/>
  <c r="DE25" i="1"/>
  <c r="DE23"/>
  <c r="DE80"/>
  <c r="DE77"/>
  <c r="DE76"/>
  <c r="DE75"/>
  <c r="DE71"/>
  <c r="BT36"/>
  <c r="DE36"/>
  <c r="DE62"/>
  <c r="DE46"/>
  <c r="DE29"/>
  <c r="DE81"/>
  <c r="DE59"/>
  <c r="DE43"/>
  <c r="DE28"/>
  <c r="BT57"/>
  <c r="DE57"/>
  <c r="Q12" i="2"/>
  <c r="DE21" i="1"/>
  <c r="DE22"/>
  <c r="DE70"/>
  <c r="DE50"/>
  <c r="BT37"/>
  <c r="DE37"/>
  <c r="DE58"/>
  <c r="BT60"/>
  <c r="DE60"/>
  <c r="DE64"/>
  <c r="DE63"/>
  <c r="DF67"/>
  <c r="DE30"/>
  <c r="BT19"/>
  <c r="DE19"/>
  <c r="BT18"/>
  <c r="DE18"/>
  <c r="DG18"/>
</calcChain>
</file>

<file path=xl/comments1.xml><?xml version="1.0" encoding="utf-8"?>
<comments xmlns="http://schemas.openxmlformats.org/spreadsheetml/2006/main">
  <authors>
    <author>Лариса</author>
  </authors>
  <commentList>
    <comment ref="CD18" authorId="0">
      <text>
        <r>
          <rPr>
            <b/>
            <sz val="9"/>
            <color indexed="81"/>
            <rFont val="Tahoma"/>
            <family val="2"/>
            <charset val="204"/>
          </rPr>
          <t>Лариса:</t>
        </r>
        <r>
          <rPr>
            <sz val="9"/>
            <color indexed="81"/>
            <rFont val="Tahoma"/>
            <family val="2"/>
            <charset val="204"/>
          </rPr>
          <t xml:space="preserve">
Из формы 5</t>
        </r>
      </text>
    </comment>
  </commentList>
</comments>
</file>

<file path=xl/sharedStrings.xml><?xml version="1.0" encoding="utf-8"?>
<sst xmlns="http://schemas.openxmlformats.org/spreadsheetml/2006/main" count="306" uniqueCount="205">
  <si>
    <t>Показатель</t>
  </si>
  <si>
    <t>план *</t>
  </si>
  <si>
    <t>факт **</t>
  </si>
  <si>
    <t>Примечание ***</t>
  </si>
  <si>
    <t>I</t>
  </si>
  <si>
    <t>тыс. руб.</t>
  </si>
  <si>
    <t>1</t>
  </si>
  <si>
    <t>1.1</t>
  </si>
  <si>
    <t>1.1.1</t>
  </si>
  <si>
    <t>Материальные расходы, всего</t>
  </si>
  <si>
    <t>1.1.2</t>
  </si>
  <si>
    <t>1.1.1.1</t>
  </si>
  <si>
    <t>в том числе на ремонт</t>
  </si>
  <si>
    <t>1.1.1.2</t>
  </si>
  <si>
    <t>1.1.3</t>
  </si>
  <si>
    <t>1.3</t>
  </si>
  <si>
    <t>II</t>
  </si>
  <si>
    <t>III</t>
  </si>
  <si>
    <t>Примечание: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</si>
  <si>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</si>
  <si>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</si>
  <si>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Фонд оплаты труда</t>
  </si>
  <si>
    <t>отчисления на социальные нужды</t>
  </si>
  <si>
    <t>налог на прибыль</t>
  </si>
  <si>
    <t>прочие налоги</t>
  </si>
  <si>
    <t>IV</t>
  </si>
  <si>
    <t>№ п/п</t>
  </si>
  <si>
    <t>к приказу Федеральной службы по тарифам</t>
  </si>
  <si>
    <t>от 24 октября 2014 г. № 1831-э</t>
  </si>
  <si>
    <t>Наименование организации:</t>
  </si>
  <si>
    <t>ИНН:</t>
  </si>
  <si>
    <t>КПП:</t>
  </si>
  <si>
    <t>Долгосрочный период регулирования:</t>
  </si>
  <si>
    <t>-</t>
  </si>
  <si>
    <t xml:space="preserve"> гг.</t>
  </si>
  <si>
    <t>Ед. изм.</t>
  </si>
  <si>
    <t>Структура затрат</t>
  </si>
  <si>
    <t>х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</si>
  <si>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</si>
  <si>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</si>
  <si>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</si>
  <si>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</si>
  <si>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1.1.3.1</t>
  </si>
  <si>
    <t>в том числе транспортные услуги</t>
  </si>
  <si>
    <t>1.1.3.2</t>
  </si>
  <si>
    <t>в том числе прочие расходы (с расшифровкой)****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</si>
  <si>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</si>
  <si>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</si>
  <si>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</si>
  <si>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</si>
  <si>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</si>
  <si>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</si>
  <si>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</si>
  <si>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</si>
  <si>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</si>
  <si>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</si>
  <si>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</si>
  <si>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</si>
  <si>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</si>
  <si>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Справочно: "Количество льготных технологических присоединений"</t>
  </si>
  <si>
    <t>ед.</t>
  </si>
  <si>
    <t>1.2.8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</si>
  <si>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</si>
  <si>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Справочно: расходы на ремонт, всего (пункт 1.1.1.2 + пункт 1.1.2.1 + пункт 1.1.3.1)</t>
  </si>
  <si>
    <t>МВт∙ч</t>
  </si>
  <si>
    <t>%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</si>
  <si>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</si>
  <si>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</si>
  <si>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</si>
  <si>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</si>
  <si>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</si>
  <si>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</si>
  <si>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3</t>
  </si>
  <si>
    <t>Количество условных единиц по линиям электропередач, всего</t>
  </si>
  <si>
    <t>у.е.</t>
  </si>
  <si>
    <t>4</t>
  </si>
  <si>
    <t>Количество условных единиц по подстанциям, всего</t>
  </si>
  <si>
    <t>5</t>
  </si>
  <si>
    <t>Длина линий электропередач, всего</t>
  </si>
  <si>
    <t>км</t>
  </si>
  <si>
    <t>6</t>
  </si>
  <si>
    <t>Доля кабельных линий электропередач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</si>
  <si>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</si>
  <si>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</si>
  <si>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</si>
  <si>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</si>
  <si>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</si>
  <si>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</si>
  <si>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</si>
  <si>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</si>
  <si>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</si>
  <si>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</si>
  <si>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Приложение 2</t>
  </si>
  <si>
    <t>организациями, регулирование деятельности которых осуществляется</t>
  </si>
  <si>
    <t>Необходимая валовая выручка на содержание</t>
  </si>
  <si>
    <t>Подконтрольные расходы, всего</t>
  </si>
  <si>
    <t>на ремонт</t>
  </si>
  <si>
    <t>Прочие подконтрольные расходы (с расшифровкой)</t>
  </si>
  <si>
    <t>в том числе прибыль на социальное развитие (включая социальные выплаты)</t>
  </si>
  <si>
    <t>1.1.3.3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</si>
  <si>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</si>
  <si>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</si>
  <si>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</si>
  <si>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</si>
  <si>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</si>
  <si>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</si>
  <si>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</si>
  <si>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1.2.9</t>
  </si>
  <si>
    <t>1.2.10</t>
  </si>
  <si>
    <t>1.2.10.1</t>
  </si>
  <si>
    <t>1.2.11</t>
  </si>
  <si>
    <t>1.2.12</t>
  </si>
  <si>
    <t>прочие неподконтрольные расходы (с расшифровкой)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</si>
  <si>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</si>
  <si>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</si>
  <si>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методом долгосрочной индексации необходимой валовой выручки</t>
  </si>
  <si>
    <t>в том числе на сырье, материалы, запасные части, инструмент, топливо</t>
  </si>
  <si>
    <t>Приложение 4</t>
  </si>
  <si>
    <t>Форма раскрытия информации о движении активов, включающий балансовую</t>
  </si>
  <si>
    <t>стоимость активов на начало года, балансовую стоимость активов на конец года,</t>
  </si>
  <si>
    <t>а также информацию о выбытии активов в течение года, о вводе активов в течение</t>
  </si>
  <si>
    <t>года, в том числе за счет переоценки, модернизации, реконструкции, строительства</t>
  </si>
  <si>
    <t>и приобретения нового оборудования</t>
  </si>
  <si>
    <t>Наименование</t>
  </si>
  <si>
    <t>организации</t>
  </si>
  <si>
    <t>№
п/п</t>
  </si>
  <si>
    <t>Примечание *</t>
  </si>
  <si>
    <t>план</t>
  </si>
  <si>
    <t>факт</t>
  </si>
  <si>
    <t>Остаточная балансовая стоимость активов на начало года долгосрочного периода регулирования</t>
  </si>
  <si>
    <t>Ввод активов (основных средств), всего</t>
  </si>
  <si>
    <t>МВА</t>
  </si>
  <si>
    <t>2.1</t>
  </si>
  <si>
    <t>Увеличение стоимости активов (основных средств) за счет переоценки</t>
  </si>
  <si>
    <t>2.2</t>
  </si>
  <si>
    <t>Ввод активов (основных средств) за год</t>
  </si>
  <si>
    <t>2.2.1</t>
  </si>
  <si>
    <t>в том числе модернизация и реконструкция</t>
  </si>
  <si>
    <t>2.2.2</t>
  </si>
  <si>
    <t>в том числе новое строительство</t>
  </si>
  <si>
    <t>2.2.3</t>
  </si>
  <si>
    <t>Прочее, в том числе приобретение нового оборудования</t>
  </si>
  <si>
    <t>Выбытие активов (основных средств)</t>
  </si>
  <si>
    <t>Остаточная балансовая стоимость активов на конец года долгосрочного периода регулирования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</si>
  <si>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</si>
  <si>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в том числе трансформаторная мощность подстанций на СН2 уровне напряжения</t>
  </si>
  <si>
    <t>5.1</t>
  </si>
  <si>
    <t>5.2</t>
  </si>
  <si>
    <t>в том числе длина линий электропередач на СН2 уровне напряжения</t>
  </si>
  <si>
    <t>в том числе длина линий электропередач на НН уровне напряжения</t>
  </si>
  <si>
    <t>3.1</t>
  </si>
  <si>
    <t>3.2</t>
  </si>
  <si>
    <t>в том числе количество условных единиц по линиям электропередач на СН2 уровне напряжения</t>
  </si>
  <si>
    <t>в том числе количество условных единиц по линиям электропередач на НН уровне напряжения</t>
  </si>
  <si>
    <t>Справочно:
Объем технологических потерь на сторонних потребителей</t>
  </si>
  <si>
    <t>тыс. руб./МВт</t>
  </si>
  <si>
    <t xml:space="preserve">п.12 пп.б </t>
  </si>
  <si>
    <t xml:space="preserve">16. Информация, указанная в подпункте "б" пункта 12 настоящего документа, подлежит раскрытию:
а) территориальными сетевыми организациями и организацией по управлению единой национальной (общероссийской) электрической сетью (далее - сетевые организации) на официальных сайтах сетевых организаций или ином официальном сайте в сети "Интернет", определяемом Правительством Российской Федерации, и (или) в печатных средствах массовой информации ежегодно, до 1 апреля;
</t>
  </si>
  <si>
    <t>ООО "Регион Энерго"</t>
  </si>
  <si>
    <t>Генеральный директор ООО "Регион Энерго"</t>
  </si>
  <si>
    <t>А.И. Нетесов</t>
  </si>
  <si>
    <t>1.1.3.3.1</t>
  </si>
  <si>
    <t>1.1.3.3.2</t>
  </si>
  <si>
    <t>1.1.3.3.3</t>
  </si>
  <si>
    <t>1.1.3.3,4</t>
  </si>
  <si>
    <t>услуги связи</t>
  </si>
  <si>
    <t>расходы на подготовку кадров</t>
  </si>
  <si>
    <t>расходы на обеспечение нормальных условий труда</t>
  </si>
  <si>
    <t>другие прочие</t>
  </si>
  <si>
    <t>1.3.1</t>
  </si>
  <si>
    <t>1.3.2</t>
  </si>
  <si>
    <t>1.3.3</t>
  </si>
  <si>
    <t>1.3.4</t>
  </si>
  <si>
    <t>Возврат заемных средств, направляемых на финансирование капитальных вложений</t>
  </si>
  <si>
    <t>Выпадающие доходы/ экономия средств</t>
  </si>
  <si>
    <t>Расходы, связанные с компенсацией незапланированных расходов или полученного избытка (Bi согласно  приказу ФСТ России от 17.02.2012 № 98-э)</t>
  </si>
  <si>
    <t>Корректировка НВВ с учетом надежности и качества производимых (реализуемых) товаров (услуг)</t>
  </si>
  <si>
    <t>Выпадающие доходы (экономия средств) за исключением выпадающих доходов, учтенных в соответствии с п.87 Основ ценообразования</t>
  </si>
  <si>
    <t xml:space="preserve">Необходимая валовая выручка на оплату технологического расхода (потерь) электроэнергии </t>
  </si>
  <si>
    <t>2.1.</t>
  </si>
  <si>
    <t>2.2.</t>
  </si>
  <si>
    <t>2.3.</t>
  </si>
  <si>
    <t>в том числе трансформаторная мощность подстанций на ВН уровне напряжения</t>
  </si>
  <si>
    <t>в том числе трансформаторная мощность подстанций на СН1 уровне напряжения</t>
  </si>
  <si>
    <t>в том числе количество условных единиц по линиям электропередач на ВН уровне напряжения</t>
  </si>
  <si>
    <t>3.3</t>
  </si>
  <si>
    <t>3.4</t>
  </si>
  <si>
    <t>4.3</t>
  </si>
  <si>
    <t>4.1</t>
  </si>
  <si>
    <t>4.2</t>
  </si>
  <si>
    <t>в том числе количество условных единиц по подстанциям на СН1 уровне напряжения</t>
  </si>
  <si>
    <t>в том числе количество условных единиц по подстанциям на СН2 уровне напряжения</t>
  </si>
  <si>
    <t>в том числе количество условных единиц по подстанциям на ВН уровне напряжения</t>
  </si>
  <si>
    <t>5.3</t>
  </si>
  <si>
    <t>5.4</t>
  </si>
  <si>
    <t>в том числе длина линий электропередач на СН1 уровне напряжения</t>
  </si>
  <si>
    <t>в том числе длина линий электропередач на ВН уровне напряжения</t>
  </si>
  <si>
    <t>6311182121</t>
  </si>
  <si>
    <t>631701001</t>
  </si>
  <si>
    <t>2024</t>
  </si>
  <si>
    <t>2028</t>
  </si>
  <si>
    <t>2024 год</t>
  </si>
  <si>
    <t>1.3.5</t>
  </si>
  <si>
    <t>Корректировка НВВ (оптимизация)</t>
  </si>
  <si>
    <t>в том числе количество условных единиц по линиям электропередач на СН1 уровне напряжения</t>
  </si>
</sst>
</file>

<file path=xl/styles.xml><?xml version="1.0" encoding="utf-8"?>
<styleSheet xmlns="http://schemas.openxmlformats.org/spreadsheetml/2006/main">
  <numFmts count="3">
    <numFmt numFmtId="171" formatCode="_-* #,##0.00_р_._-;\-* #,##0.00_р_._-;_-* &quot;-&quot;??_р_._-;_-@_-"/>
    <numFmt numFmtId="172" formatCode="0.0"/>
    <numFmt numFmtId="173" formatCode="0.0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0"/>
      <name val="Arial Cyr"/>
      <charset val="204"/>
    </font>
    <font>
      <b/>
      <sz val="11"/>
      <name val="Times New Roman"/>
      <family val="1"/>
      <charset val="204"/>
    </font>
    <font>
      <b/>
      <sz val="9"/>
      <name val="Tahoma"/>
      <family val="2"/>
      <charset val="204"/>
    </font>
    <font>
      <u/>
      <sz val="10"/>
      <color theme="10"/>
      <name val="Arial Cyr"/>
      <charset val="204"/>
    </font>
    <font>
      <sz val="12"/>
      <color rgb="FFFF0000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1" applyBorder="0">
      <alignment horizontal="center" vertical="center" wrapText="1"/>
    </xf>
    <xf numFmtId="171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Border="1" applyAlignment="1">
      <alignment vertical="center"/>
    </xf>
    <xf numFmtId="172" fontId="7" fillId="0" borderId="0" xfId="0" applyNumberFormat="1" applyFont="1" applyAlignment="1">
      <alignment vertical="center"/>
    </xf>
    <xf numFmtId="172" fontId="7" fillId="0" borderId="0" xfId="0" applyNumberFormat="1" applyFont="1" applyFill="1" applyBorder="1" applyAlignment="1">
      <alignment vertical="top"/>
    </xf>
    <xf numFmtId="0" fontId="17" fillId="0" borderId="0" xfId="0" applyFont="1"/>
    <xf numFmtId="17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7" fillId="2" borderId="2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14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19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2" fontId="7" fillId="2" borderId="0" xfId="0" applyNumberFormat="1" applyFont="1" applyFill="1"/>
    <xf numFmtId="172" fontId="7" fillId="2" borderId="0" xfId="0" applyNumberFormat="1" applyFont="1" applyFill="1"/>
    <xf numFmtId="0" fontId="18" fillId="2" borderId="0" xfId="0" applyFont="1" applyFill="1"/>
    <xf numFmtId="173" fontId="7" fillId="2" borderId="0" xfId="0" applyNumberFormat="1" applyFont="1" applyFill="1"/>
    <xf numFmtId="0" fontId="8" fillId="2" borderId="0" xfId="1" applyFont="1" applyFill="1" applyAlignment="1" applyProtection="1">
      <alignment horizontal="left" vertical="top" wrapText="1"/>
    </xf>
    <xf numFmtId="0" fontId="8" fillId="2" borderId="0" xfId="1" applyFont="1" applyFill="1" applyAlignment="1" applyProtection="1">
      <alignment horizontal="left"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3" fontId="7" fillId="2" borderId="2" xfId="0" applyNumberFormat="1" applyFont="1" applyFill="1" applyBorder="1" applyAlignment="1">
      <alignment horizontal="center" vertical="center"/>
    </xf>
    <xf numFmtId="173" fontId="7" fillId="2" borderId="5" xfId="0" applyNumberFormat="1" applyFont="1" applyFill="1" applyBorder="1" applyAlignment="1">
      <alignment horizontal="center" vertical="center"/>
    </xf>
    <xf numFmtId="173" fontId="7" fillId="2" borderId="6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justify" wrapText="1"/>
    </xf>
    <xf numFmtId="0" fontId="2" fillId="2" borderId="0" xfId="0" applyFont="1" applyFill="1" applyAlignment="1">
      <alignment horizontal="justify" wrapText="1"/>
    </xf>
    <xf numFmtId="4" fontId="7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2" borderId="0" xfId="1" applyFont="1" applyFill="1" applyAlignment="1" applyProtection="1">
      <alignment horizontal="left" vertical="top" wrapText="1"/>
    </xf>
    <xf numFmtId="0" fontId="8" fillId="2" borderId="0" xfId="1" applyFont="1" applyFill="1" applyAlignment="1" applyProtection="1">
      <alignment horizontal="left" vertical="top"/>
    </xf>
    <xf numFmtId="0" fontId="13" fillId="2" borderId="0" xfId="1" applyFont="1" applyFill="1" applyAlignment="1" applyProtection="1">
      <alignment horizontal="left" wrapText="1"/>
    </xf>
    <xf numFmtId="0" fontId="13" fillId="2" borderId="0" xfId="1" applyFont="1" applyFill="1" applyAlignment="1" applyProtection="1">
      <alignment horizontal="left"/>
    </xf>
    <xf numFmtId="0" fontId="3" fillId="2" borderId="0" xfId="0" applyFont="1" applyFill="1" applyBorder="1" applyAlignment="1">
      <alignment horizontal="left" wrapText="1"/>
    </xf>
    <xf numFmtId="0" fontId="18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7" fillId="2" borderId="5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172" fontId="7" fillId="2" borderId="2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71" fontId="7" fillId="2" borderId="2" xfId="3" applyFont="1" applyFill="1" applyBorder="1" applyAlignment="1">
      <alignment horizontal="center" vertical="center"/>
    </xf>
    <xf numFmtId="171" fontId="7" fillId="2" borderId="5" xfId="3" applyFont="1" applyFill="1" applyBorder="1" applyAlignment="1">
      <alignment horizontal="center" vertical="center"/>
    </xf>
    <xf numFmtId="171" fontId="7" fillId="2" borderId="6" xfId="3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171" fontId="7" fillId="0" borderId="2" xfId="3" applyFont="1" applyFill="1" applyBorder="1" applyAlignment="1">
      <alignment horizontal="center" vertical="center"/>
    </xf>
    <xf numFmtId="171" fontId="7" fillId="0" borderId="5" xfId="3" applyFont="1" applyFill="1" applyBorder="1" applyAlignment="1">
      <alignment horizontal="center" vertical="center"/>
    </xf>
    <xf numFmtId="171" fontId="7" fillId="0" borderId="6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172" fontId="7" fillId="0" borderId="2" xfId="0" applyNumberFormat="1" applyFont="1" applyFill="1" applyBorder="1" applyAlignment="1">
      <alignment horizontal="center" vertical="top" wrapText="1"/>
    </xf>
    <xf numFmtId="172" fontId="7" fillId="0" borderId="5" xfId="0" applyNumberFormat="1" applyFont="1" applyFill="1" applyBorder="1" applyAlignment="1">
      <alignment horizontal="center" vertical="top" wrapText="1"/>
    </xf>
    <xf numFmtId="172" fontId="7" fillId="0" borderId="6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/>
    </xf>
    <xf numFmtId="49" fontId="7" fillId="0" borderId="3" xfId="0" applyNumberFormat="1" applyFont="1" applyBorder="1" applyAlignment="1">
      <alignment horizontal="center" vertical="top"/>
    </xf>
    <xf numFmtId="49" fontId="7" fillId="0" borderId="8" xfId="0" applyNumberFormat="1" applyFont="1" applyBorder="1" applyAlignment="1">
      <alignment horizontal="center" vertical="top"/>
    </xf>
    <xf numFmtId="49" fontId="7" fillId="0" borderId="12" xfId="0" applyNumberFormat="1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center" vertical="top"/>
    </xf>
    <xf numFmtId="49" fontId="7" fillId="0" borderId="13" xfId="0" applyNumberFormat="1" applyFont="1" applyBorder="1" applyAlignment="1">
      <alignment horizontal="center" vertical="top"/>
    </xf>
    <xf numFmtId="49" fontId="7" fillId="0" borderId="9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top"/>
    </xf>
    <xf numFmtId="0" fontId="18" fillId="2" borderId="5" xfId="0" applyFont="1" applyFill="1" applyBorder="1" applyAlignment="1">
      <alignment horizontal="center" vertical="top"/>
    </xf>
    <xf numFmtId="0" fontId="18" fillId="2" borderId="6" xfId="0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/>
    </xf>
    <xf numFmtId="0" fontId="18" fillId="0" borderId="6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left"/>
    </xf>
  </cellXfs>
  <cellStyles count="4">
    <cellStyle name="Гиперссылка" xfId="1" builtinId="8"/>
    <cellStyle name="ЗаголовокСтолбца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DM99"/>
  <sheetViews>
    <sheetView view="pageBreakPreview" topLeftCell="A17" zoomScaleNormal="100" workbookViewId="0">
      <selection activeCell="B94" sqref="B94:DH94"/>
    </sheetView>
  </sheetViews>
  <sheetFormatPr defaultColWidth="0.90625" defaultRowHeight="15" customHeight="1"/>
  <cols>
    <col min="1" max="49" width="0.90625" style="30"/>
    <col min="50" max="50" width="8.453125" style="30" customWidth="1"/>
    <col min="51" max="59" width="0.90625" style="30"/>
    <col min="60" max="60" width="1.54296875" style="30" customWidth="1"/>
    <col min="61" max="61" width="3.453125" style="30" customWidth="1"/>
    <col min="62" max="65" width="0.90625" style="30"/>
    <col min="66" max="66" width="0.90625" style="30" customWidth="1"/>
    <col min="67" max="71" width="0.90625" style="30"/>
    <col min="72" max="72" width="4.453125" style="30" customWidth="1"/>
    <col min="73" max="74" width="0.90625" style="30"/>
    <col min="75" max="75" width="0.90625" style="30" customWidth="1"/>
    <col min="76" max="81" width="0.90625" style="30"/>
    <col min="82" max="82" width="3.453125" style="30" customWidth="1"/>
    <col min="83" max="83" width="0.6328125" style="30" customWidth="1"/>
    <col min="84" max="100" width="0.90625" style="30"/>
    <col min="101" max="101" width="8.6328125" style="30" customWidth="1"/>
    <col min="102" max="107" width="0.90625" style="30"/>
    <col min="108" max="108" width="0.6328125" style="30" customWidth="1"/>
    <col min="109" max="109" width="7.453125" style="30" hidden="1" customWidth="1"/>
    <col min="110" max="110" width="9.08984375" style="30" hidden="1" customWidth="1"/>
    <col min="111" max="111" width="7.6328125" style="30" hidden="1" customWidth="1"/>
    <col min="112" max="112" width="2.36328125" style="30" customWidth="1"/>
    <col min="113" max="115" width="0.90625" style="30"/>
    <col min="116" max="116" width="11.08984375" style="30" customWidth="1"/>
    <col min="117" max="117" width="11.6328125" style="30" customWidth="1"/>
    <col min="118" max="16384" width="0.90625" style="30"/>
  </cols>
  <sheetData>
    <row r="1" spans="1:111" s="28" customFormat="1" ht="12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DC1" s="29" t="s">
        <v>92</v>
      </c>
    </row>
    <row r="2" spans="1:111" s="28" customFormat="1" ht="12" customHeight="1">
      <c r="DC2" s="29" t="s">
        <v>27</v>
      </c>
    </row>
    <row r="3" spans="1:111" s="28" customFormat="1" ht="12" customHeight="1">
      <c r="DC3" s="29" t="s">
        <v>28</v>
      </c>
    </row>
    <row r="4" spans="1:111" ht="7.5" customHeight="1"/>
    <row r="5" spans="1:111" s="31" customFormat="1" ht="14.25" customHeight="1">
      <c r="A5" s="105" t="s">
        <v>19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</row>
    <row r="6" spans="1:111" s="31" customFormat="1" ht="14.25" customHeight="1">
      <c r="A6" s="105" t="s">
        <v>20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</row>
    <row r="7" spans="1:111" s="31" customFormat="1" ht="14.25" customHeight="1">
      <c r="A7" s="105" t="s">
        <v>93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</row>
    <row r="8" spans="1:111" s="31" customFormat="1" ht="14.25" customHeight="1">
      <c r="A8" s="105" t="s">
        <v>115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</row>
    <row r="9" spans="1:111" ht="15.75" customHeight="1">
      <c r="BE9" s="32" t="s">
        <v>156</v>
      </c>
    </row>
    <row r="10" spans="1:111" ht="14">
      <c r="C10" s="33" t="s">
        <v>29</v>
      </c>
      <c r="D10" s="33"/>
      <c r="AG10" s="107" t="s">
        <v>158</v>
      </c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W10" s="34"/>
    </row>
    <row r="11" spans="1:111" ht="14">
      <c r="C11" s="33" t="s">
        <v>30</v>
      </c>
      <c r="D11" s="33"/>
      <c r="J11" s="108" t="s">
        <v>197</v>
      </c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</row>
    <row r="12" spans="1:111" ht="14">
      <c r="C12" s="33" t="s">
        <v>31</v>
      </c>
      <c r="D12" s="33"/>
      <c r="J12" s="109" t="s">
        <v>198</v>
      </c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</row>
    <row r="13" spans="1:111" ht="14">
      <c r="C13" s="33" t="s">
        <v>32</v>
      </c>
      <c r="D13" s="33"/>
      <c r="AQ13" s="98" t="s">
        <v>199</v>
      </c>
      <c r="AR13" s="98"/>
      <c r="AS13" s="98"/>
      <c r="AT13" s="98"/>
      <c r="AU13" s="98"/>
      <c r="AV13" s="98"/>
      <c r="AW13" s="98"/>
      <c r="AX13" s="98"/>
      <c r="AY13" s="99" t="s">
        <v>33</v>
      </c>
      <c r="AZ13" s="99"/>
      <c r="BA13" s="98" t="s">
        <v>200</v>
      </c>
      <c r="BB13" s="98"/>
      <c r="BC13" s="98"/>
      <c r="BD13" s="98"/>
      <c r="BE13" s="98"/>
      <c r="BF13" s="98"/>
      <c r="BG13" s="98"/>
      <c r="BH13" s="98"/>
      <c r="BI13" s="30" t="s">
        <v>34</v>
      </c>
    </row>
    <row r="14" spans="1:111" ht="6" customHeight="1"/>
    <row r="15" spans="1:111" s="35" customFormat="1" ht="13.5">
      <c r="A15" s="92" t="s">
        <v>26</v>
      </c>
      <c r="B15" s="93"/>
      <c r="C15" s="93"/>
      <c r="D15" s="93"/>
      <c r="E15" s="93"/>
      <c r="F15" s="93"/>
      <c r="G15" s="93"/>
      <c r="H15" s="93"/>
      <c r="I15" s="94"/>
      <c r="J15" s="106" t="s">
        <v>0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4"/>
      <c r="BI15" s="92" t="s">
        <v>35</v>
      </c>
      <c r="BJ15" s="93"/>
      <c r="BK15" s="93"/>
      <c r="BL15" s="93"/>
      <c r="BM15" s="93"/>
      <c r="BN15" s="93"/>
      <c r="BO15" s="93"/>
      <c r="BP15" s="93"/>
      <c r="BQ15" s="93"/>
      <c r="BR15" s="93"/>
      <c r="BS15" s="94"/>
      <c r="BT15" s="57" t="s">
        <v>201</v>
      </c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9"/>
      <c r="CN15" s="92" t="s">
        <v>3</v>
      </c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1"/>
    </row>
    <row r="16" spans="1:111" s="35" customFormat="1" ht="13.5">
      <c r="A16" s="95"/>
      <c r="B16" s="96"/>
      <c r="C16" s="96"/>
      <c r="D16" s="96"/>
      <c r="E16" s="96"/>
      <c r="F16" s="96"/>
      <c r="G16" s="96"/>
      <c r="H16" s="96"/>
      <c r="I16" s="97"/>
      <c r="J16" s="95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7"/>
      <c r="BI16" s="95"/>
      <c r="BJ16" s="96"/>
      <c r="BK16" s="96"/>
      <c r="BL16" s="96"/>
      <c r="BM16" s="96"/>
      <c r="BN16" s="96"/>
      <c r="BO16" s="96"/>
      <c r="BP16" s="96"/>
      <c r="BQ16" s="96"/>
      <c r="BR16" s="96"/>
      <c r="BS16" s="97"/>
      <c r="BT16" s="57" t="s">
        <v>1</v>
      </c>
      <c r="BU16" s="58"/>
      <c r="BV16" s="58"/>
      <c r="BW16" s="58"/>
      <c r="BX16" s="58"/>
      <c r="BY16" s="58"/>
      <c r="BZ16" s="58"/>
      <c r="CA16" s="58"/>
      <c r="CB16" s="58"/>
      <c r="CC16" s="59"/>
      <c r="CD16" s="57" t="s">
        <v>2</v>
      </c>
      <c r="CE16" s="58"/>
      <c r="CF16" s="58"/>
      <c r="CG16" s="58"/>
      <c r="CH16" s="58"/>
      <c r="CI16" s="58"/>
      <c r="CJ16" s="58"/>
      <c r="CK16" s="58"/>
      <c r="CL16" s="58"/>
      <c r="CM16" s="59"/>
      <c r="CN16" s="102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4"/>
      <c r="DG16" s="36"/>
    </row>
    <row r="17" spans="1:117" s="35" customFormat="1" ht="15" customHeight="1">
      <c r="A17" s="51" t="s">
        <v>4</v>
      </c>
      <c r="B17" s="52"/>
      <c r="C17" s="52"/>
      <c r="D17" s="52"/>
      <c r="E17" s="52"/>
      <c r="F17" s="52"/>
      <c r="G17" s="52"/>
      <c r="H17" s="52"/>
      <c r="I17" s="53"/>
      <c r="J17" s="37"/>
      <c r="K17" s="63" t="s">
        <v>36</v>
      </c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38"/>
      <c r="BI17" s="57" t="s">
        <v>37</v>
      </c>
      <c r="BJ17" s="58"/>
      <c r="BK17" s="58"/>
      <c r="BL17" s="58"/>
      <c r="BM17" s="58"/>
      <c r="BN17" s="58"/>
      <c r="BO17" s="58"/>
      <c r="BP17" s="58"/>
      <c r="BQ17" s="58"/>
      <c r="BR17" s="58"/>
      <c r="BS17" s="59"/>
      <c r="BT17" s="57" t="s">
        <v>37</v>
      </c>
      <c r="BU17" s="58"/>
      <c r="BV17" s="58"/>
      <c r="BW17" s="58"/>
      <c r="BX17" s="58"/>
      <c r="BY17" s="58"/>
      <c r="BZ17" s="58"/>
      <c r="CA17" s="58"/>
      <c r="CB17" s="58"/>
      <c r="CC17" s="59"/>
      <c r="CD17" s="57" t="s">
        <v>37</v>
      </c>
      <c r="CE17" s="58"/>
      <c r="CF17" s="58"/>
      <c r="CG17" s="58"/>
      <c r="CH17" s="58"/>
      <c r="CI17" s="58"/>
      <c r="CJ17" s="58"/>
      <c r="CK17" s="58"/>
      <c r="CL17" s="58"/>
      <c r="CM17" s="59"/>
      <c r="CN17" s="85" t="s">
        <v>37</v>
      </c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7"/>
    </row>
    <row r="18" spans="1:117" s="35" customFormat="1" ht="21.75" customHeight="1">
      <c r="A18" s="51" t="s">
        <v>6</v>
      </c>
      <c r="B18" s="52"/>
      <c r="C18" s="52"/>
      <c r="D18" s="52"/>
      <c r="E18" s="52"/>
      <c r="F18" s="52"/>
      <c r="G18" s="52"/>
      <c r="H18" s="52"/>
      <c r="I18" s="53"/>
      <c r="J18" s="37"/>
      <c r="K18" s="63" t="s">
        <v>94</v>
      </c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38"/>
      <c r="BI18" s="57" t="s">
        <v>5</v>
      </c>
      <c r="BJ18" s="58"/>
      <c r="BK18" s="58"/>
      <c r="BL18" s="58"/>
      <c r="BM18" s="58"/>
      <c r="BN18" s="58"/>
      <c r="BO18" s="58"/>
      <c r="BP18" s="58"/>
      <c r="BQ18" s="58"/>
      <c r="BR18" s="58"/>
      <c r="BS18" s="59"/>
      <c r="BT18" s="64">
        <f>BT19+BT37+BT51</f>
        <v>45429.440000000002</v>
      </c>
      <c r="BU18" s="81"/>
      <c r="BV18" s="81"/>
      <c r="BW18" s="81"/>
      <c r="BX18" s="81"/>
      <c r="BY18" s="81"/>
      <c r="BZ18" s="81"/>
      <c r="CA18" s="81"/>
      <c r="CB18" s="81"/>
      <c r="CC18" s="82"/>
      <c r="CD18" s="67"/>
      <c r="CE18" s="58"/>
      <c r="CF18" s="58"/>
      <c r="CG18" s="58"/>
      <c r="CH18" s="58"/>
      <c r="CI18" s="58"/>
      <c r="CJ18" s="58"/>
      <c r="CK18" s="58"/>
      <c r="CL18" s="58"/>
      <c r="CM18" s="59"/>
      <c r="CN18" s="78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80"/>
      <c r="DE18" s="39">
        <f>100-(CD18/BT18*100)</f>
        <v>100</v>
      </c>
      <c r="DF18" s="35">
        <v>24321.55</v>
      </c>
      <c r="DG18" s="39">
        <f>DF18-BT18</f>
        <v>-21107.890000000003</v>
      </c>
      <c r="DM18" s="40"/>
    </row>
    <row r="19" spans="1:117" s="35" customFormat="1" ht="14.25" customHeight="1">
      <c r="A19" s="51" t="s">
        <v>7</v>
      </c>
      <c r="B19" s="52"/>
      <c r="C19" s="52"/>
      <c r="D19" s="52"/>
      <c r="E19" s="52"/>
      <c r="F19" s="52"/>
      <c r="G19" s="52"/>
      <c r="H19" s="52"/>
      <c r="I19" s="53"/>
      <c r="J19" s="37"/>
      <c r="K19" s="63" t="s">
        <v>95</v>
      </c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38"/>
      <c r="BI19" s="57" t="s">
        <v>5</v>
      </c>
      <c r="BJ19" s="58"/>
      <c r="BK19" s="58"/>
      <c r="BL19" s="58"/>
      <c r="BM19" s="58"/>
      <c r="BN19" s="58"/>
      <c r="BO19" s="58"/>
      <c r="BP19" s="58"/>
      <c r="BQ19" s="58"/>
      <c r="BR19" s="58"/>
      <c r="BS19" s="59"/>
      <c r="BT19" s="64">
        <f>BT20+BT25+BT27+BT35+BT36</f>
        <v>21881.200000000001</v>
      </c>
      <c r="BU19" s="81"/>
      <c r="BV19" s="81"/>
      <c r="BW19" s="81"/>
      <c r="BX19" s="81"/>
      <c r="BY19" s="81"/>
      <c r="BZ19" s="81"/>
      <c r="CA19" s="81"/>
      <c r="CB19" s="81"/>
      <c r="CC19" s="82"/>
      <c r="CD19" s="67"/>
      <c r="CE19" s="58"/>
      <c r="CF19" s="58"/>
      <c r="CG19" s="58"/>
      <c r="CH19" s="58"/>
      <c r="CI19" s="58"/>
      <c r="CJ19" s="58"/>
      <c r="CK19" s="58"/>
      <c r="CL19" s="58"/>
      <c r="CM19" s="5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39">
        <f t="shared" ref="DE19:DE37" si="0">100-(CD19/BT19*100)</f>
        <v>100</v>
      </c>
      <c r="DG19" s="39"/>
      <c r="DL19" s="39"/>
      <c r="DM19" s="40"/>
    </row>
    <row r="20" spans="1:117" s="35" customFormat="1" ht="14.25" customHeight="1">
      <c r="A20" s="51" t="s">
        <v>8</v>
      </c>
      <c r="B20" s="52"/>
      <c r="C20" s="52"/>
      <c r="D20" s="52"/>
      <c r="E20" s="52"/>
      <c r="F20" s="52"/>
      <c r="G20" s="52"/>
      <c r="H20" s="52"/>
      <c r="I20" s="53"/>
      <c r="J20" s="37"/>
      <c r="K20" s="63" t="s">
        <v>9</v>
      </c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38"/>
      <c r="BI20" s="57" t="s">
        <v>5</v>
      </c>
      <c r="BJ20" s="58"/>
      <c r="BK20" s="58"/>
      <c r="BL20" s="58"/>
      <c r="BM20" s="58"/>
      <c r="BN20" s="58"/>
      <c r="BO20" s="58"/>
      <c r="BP20" s="58"/>
      <c r="BQ20" s="58"/>
      <c r="BR20" s="58"/>
      <c r="BS20" s="59"/>
      <c r="BT20" s="64">
        <f>BT21+BT22+BT23</f>
        <v>5078.84</v>
      </c>
      <c r="BU20" s="81"/>
      <c r="BV20" s="81"/>
      <c r="BW20" s="81"/>
      <c r="BX20" s="81"/>
      <c r="BY20" s="81"/>
      <c r="BZ20" s="81"/>
      <c r="CA20" s="81"/>
      <c r="CB20" s="81"/>
      <c r="CC20" s="82"/>
      <c r="CD20" s="64"/>
      <c r="CE20" s="81"/>
      <c r="CF20" s="81"/>
      <c r="CG20" s="81"/>
      <c r="CH20" s="81"/>
      <c r="CI20" s="81"/>
      <c r="CJ20" s="81"/>
      <c r="CK20" s="81"/>
      <c r="CL20" s="81"/>
      <c r="CM20" s="82"/>
      <c r="CN20" s="78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80"/>
      <c r="DE20" s="39">
        <f t="shared" si="0"/>
        <v>100</v>
      </c>
      <c r="DM20" s="40"/>
    </row>
    <row r="21" spans="1:117" s="35" customFormat="1" ht="24" customHeight="1">
      <c r="A21" s="51" t="s">
        <v>11</v>
      </c>
      <c r="B21" s="52"/>
      <c r="C21" s="52"/>
      <c r="D21" s="52"/>
      <c r="E21" s="52"/>
      <c r="F21" s="52"/>
      <c r="G21" s="52"/>
      <c r="H21" s="52"/>
      <c r="I21" s="53"/>
      <c r="J21" s="37"/>
      <c r="K21" s="63" t="s">
        <v>116</v>
      </c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38"/>
      <c r="BI21" s="57" t="s">
        <v>5</v>
      </c>
      <c r="BJ21" s="58"/>
      <c r="BK21" s="58"/>
      <c r="BL21" s="58"/>
      <c r="BM21" s="58"/>
      <c r="BN21" s="58"/>
      <c r="BO21" s="58"/>
      <c r="BP21" s="58"/>
      <c r="BQ21" s="58"/>
      <c r="BR21" s="58"/>
      <c r="BS21" s="59"/>
      <c r="BT21" s="64">
        <v>2446.84</v>
      </c>
      <c r="BU21" s="81"/>
      <c r="BV21" s="81"/>
      <c r="BW21" s="81"/>
      <c r="BX21" s="81"/>
      <c r="BY21" s="81"/>
      <c r="BZ21" s="81"/>
      <c r="CA21" s="81"/>
      <c r="CB21" s="81"/>
      <c r="CC21" s="82"/>
      <c r="CD21" s="67"/>
      <c r="CE21" s="58"/>
      <c r="CF21" s="58"/>
      <c r="CG21" s="58"/>
      <c r="CH21" s="58"/>
      <c r="CI21" s="58"/>
      <c r="CJ21" s="58"/>
      <c r="CK21" s="58"/>
      <c r="CL21" s="58"/>
      <c r="CM21" s="59"/>
      <c r="CN21" s="78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80"/>
      <c r="DE21" s="39">
        <f t="shared" si="0"/>
        <v>100</v>
      </c>
      <c r="DM21" s="40"/>
    </row>
    <row r="22" spans="1:117" s="35" customFormat="1" ht="15" customHeight="1">
      <c r="A22" s="51" t="s">
        <v>13</v>
      </c>
      <c r="B22" s="52"/>
      <c r="C22" s="52"/>
      <c r="D22" s="52"/>
      <c r="E22" s="52"/>
      <c r="F22" s="52"/>
      <c r="G22" s="52"/>
      <c r="H22" s="52"/>
      <c r="I22" s="53"/>
      <c r="J22" s="37"/>
      <c r="K22" s="63" t="s">
        <v>96</v>
      </c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38"/>
      <c r="BI22" s="57" t="s">
        <v>5</v>
      </c>
      <c r="BJ22" s="58"/>
      <c r="BK22" s="58"/>
      <c r="BL22" s="58"/>
      <c r="BM22" s="58"/>
      <c r="BN22" s="58"/>
      <c r="BO22" s="58"/>
      <c r="BP22" s="58"/>
      <c r="BQ22" s="58"/>
      <c r="BR22" s="58"/>
      <c r="BS22" s="59"/>
      <c r="BT22" s="64">
        <v>0</v>
      </c>
      <c r="BU22" s="81"/>
      <c r="BV22" s="81"/>
      <c r="BW22" s="81"/>
      <c r="BX22" s="81"/>
      <c r="BY22" s="81"/>
      <c r="BZ22" s="81"/>
      <c r="CA22" s="81"/>
      <c r="CB22" s="81"/>
      <c r="CC22" s="82"/>
      <c r="CD22" s="67"/>
      <c r="CE22" s="58"/>
      <c r="CF22" s="58"/>
      <c r="CG22" s="58"/>
      <c r="CH22" s="58"/>
      <c r="CI22" s="58"/>
      <c r="CJ22" s="58"/>
      <c r="CK22" s="58"/>
      <c r="CL22" s="58"/>
      <c r="CM22" s="59"/>
      <c r="CN22" s="78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80"/>
      <c r="DE22" s="39" t="e">
        <f t="shared" si="0"/>
        <v>#DIV/0!</v>
      </c>
      <c r="DM22" s="40"/>
    </row>
    <row r="23" spans="1:117" s="35" customFormat="1" ht="42" customHeight="1">
      <c r="A23" s="51" t="s">
        <v>38</v>
      </c>
      <c r="B23" s="52"/>
      <c r="C23" s="52"/>
      <c r="D23" s="52"/>
      <c r="E23" s="52"/>
      <c r="F23" s="52"/>
      <c r="G23" s="52"/>
      <c r="H23" s="52"/>
      <c r="I23" s="53"/>
      <c r="J23" s="37"/>
      <c r="K23" s="63" t="s">
        <v>39</v>
      </c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38"/>
      <c r="BI23" s="57" t="s">
        <v>5</v>
      </c>
      <c r="BJ23" s="58"/>
      <c r="BK23" s="58"/>
      <c r="BL23" s="58"/>
      <c r="BM23" s="58"/>
      <c r="BN23" s="58"/>
      <c r="BO23" s="58"/>
      <c r="BP23" s="58"/>
      <c r="BQ23" s="58"/>
      <c r="BR23" s="58"/>
      <c r="BS23" s="59"/>
      <c r="BT23" s="64">
        <v>2632</v>
      </c>
      <c r="BU23" s="81"/>
      <c r="BV23" s="81"/>
      <c r="BW23" s="81"/>
      <c r="BX23" s="81"/>
      <c r="BY23" s="81"/>
      <c r="BZ23" s="81"/>
      <c r="CA23" s="81"/>
      <c r="CB23" s="81"/>
      <c r="CC23" s="82"/>
      <c r="CD23" s="67"/>
      <c r="CE23" s="58"/>
      <c r="CF23" s="58"/>
      <c r="CG23" s="58"/>
      <c r="CH23" s="58"/>
      <c r="CI23" s="58"/>
      <c r="CJ23" s="58"/>
      <c r="CK23" s="58"/>
      <c r="CL23" s="58"/>
      <c r="CM23" s="59"/>
      <c r="CN23" s="78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80"/>
      <c r="DE23" s="39">
        <f t="shared" si="0"/>
        <v>100</v>
      </c>
      <c r="DM23" s="40"/>
    </row>
    <row r="24" spans="1:117" s="35" customFormat="1" ht="15" customHeight="1">
      <c r="A24" s="51" t="s">
        <v>40</v>
      </c>
      <c r="B24" s="52"/>
      <c r="C24" s="52"/>
      <c r="D24" s="52"/>
      <c r="E24" s="52"/>
      <c r="F24" s="52"/>
      <c r="G24" s="52"/>
      <c r="H24" s="52"/>
      <c r="I24" s="53"/>
      <c r="J24" s="37"/>
      <c r="K24" s="63" t="s">
        <v>12</v>
      </c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38"/>
      <c r="BI24" s="57" t="s">
        <v>5</v>
      </c>
      <c r="BJ24" s="58"/>
      <c r="BK24" s="58"/>
      <c r="BL24" s="58"/>
      <c r="BM24" s="58"/>
      <c r="BN24" s="58"/>
      <c r="BO24" s="58"/>
      <c r="BP24" s="58"/>
      <c r="BQ24" s="58"/>
      <c r="BR24" s="58"/>
      <c r="BS24" s="59"/>
      <c r="BT24" s="57">
        <v>0</v>
      </c>
      <c r="BU24" s="58"/>
      <c r="BV24" s="58"/>
      <c r="BW24" s="58"/>
      <c r="BX24" s="58"/>
      <c r="BY24" s="58"/>
      <c r="BZ24" s="58"/>
      <c r="CA24" s="58"/>
      <c r="CB24" s="58"/>
      <c r="CC24" s="59"/>
      <c r="CD24" s="91"/>
      <c r="CE24" s="76"/>
      <c r="CF24" s="76"/>
      <c r="CG24" s="76"/>
      <c r="CH24" s="76"/>
      <c r="CI24" s="76"/>
      <c r="CJ24" s="76"/>
      <c r="CK24" s="76"/>
      <c r="CL24" s="76"/>
      <c r="CM24" s="77"/>
      <c r="CN24" s="54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6"/>
      <c r="DE24" s="39" t="e">
        <f t="shared" si="0"/>
        <v>#DIV/0!</v>
      </c>
      <c r="DM24" s="40"/>
    </row>
    <row r="25" spans="1:117" s="35" customFormat="1" ht="15" customHeight="1">
      <c r="A25" s="51" t="s">
        <v>10</v>
      </c>
      <c r="B25" s="52"/>
      <c r="C25" s="52"/>
      <c r="D25" s="52"/>
      <c r="E25" s="52"/>
      <c r="F25" s="52"/>
      <c r="G25" s="52"/>
      <c r="H25" s="52"/>
      <c r="I25" s="53"/>
      <c r="J25" s="37"/>
      <c r="K25" s="63" t="s">
        <v>21</v>
      </c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38"/>
      <c r="BI25" s="57" t="s">
        <v>5</v>
      </c>
      <c r="BJ25" s="58"/>
      <c r="BK25" s="58"/>
      <c r="BL25" s="58"/>
      <c r="BM25" s="58"/>
      <c r="BN25" s="58"/>
      <c r="BO25" s="58"/>
      <c r="BP25" s="58"/>
      <c r="BQ25" s="58"/>
      <c r="BR25" s="58"/>
      <c r="BS25" s="59"/>
      <c r="BT25" s="64">
        <v>16410.36</v>
      </c>
      <c r="BU25" s="81"/>
      <c r="BV25" s="81"/>
      <c r="BW25" s="81"/>
      <c r="BX25" s="81"/>
      <c r="BY25" s="81"/>
      <c r="BZ25" s="81"/>
      <c r="CA25" s="81"/>
      <c r="CB25" s="81"/>
      <c r="CC25" s="82"/>
      <c r="CD25" s="67"/>
      <c r="CE25" s="58"/>
      <c r="CF25" s="58"/>
      <c r="CG25" s="58"/>
      <c r="CH25" s="58"/>
      <c r="CI25" s="58"/>
      <c r="CJ25" s="58"/>
      <c r="CK25" s="58"/>
      <c r="CL25" s="58"/>
      <c r="CM25" s="59"/>
      <c r="CN25" s="78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80"/>
      <c r="DE25" s="39">
        <f t="shared" si="0"/>
        <v>100</v>
      </c>
      <c r="DM25" s="40"/>
    </row>
    <row r="26" spans="1:117" s="35" customFormat="1" ht="15" customHeight="1">
      <c r="A26" s="51" t="s">
        <v>41</v>
      </c>
      <c r="B26" s="52"/>
      <c r="C26" s="52"/>
      <c r="D26" s="52"/>
      <c r="E26" s="52"/>
      <c r="F26" s="52"/>
      <c r="G26" s="52"/>
      <c r="H26" s="52"/>
      <c r="I26" s="53"/>
      <c r="J26" s="37"/>
      <c r="K26" s="63" t="s">
        <v>12</v>
      </c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38"/>
      <c r="BI26" s="57" t="s">
        <v>5</v>
      </c>
      <c r="BJ26" s="58"/>
      <c r="BK26" s="58"/>
      <c r="BL26" s="58"/>
      <c r="BM26" s="58"/>
      <c r="BN26" s="58"/>
      <c r="BO26" s="58"/>
      <c r="BP26" s="58"/>
      <c r="BQ26" s="58"/>
      <c r="BR26" s="58"/>
      <c r="BS26" s="59"/>
      <c r="BT26" s="57">
        <v>0</v>
      </c>
      <c r="BU26" s="58"/>
      <c r="BV26" s="58"/>
      <c r="BW26" s="58"/>
      <c r="BX26" s="58"/>
      <c r="BY26" s="58"/>
      <c r="BZ26" s="58"/>
      <c r="CA26" s="58"/>
      <c r="CB26" s="58"/>
      <c r="CC26" s="59"/>
      <c r="CD26" s="91"/>
      <c r="CE26" s="76"/>
      <c r="CF26" s="76"/>
      <c r="CG26" s="76"/>
      <c r="CH26" s="76"/>
      <c r="CI26" s="76"/>
      <c r="CJ26" s="76"/>
      <c r="CK26" s="76"/>
      <c r="CL26" s="76"/>
      <c r="CM26" s="77"/>
      <c r="CN26" s="54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6"/>
      <c r="DE26" s="39" t="e">
        <f t="shared" si="0"/>
        <v>#DIV/0!</v>
      </c>
      <c r="DM26" s="40"/>
    </row>
    <row r="27" spans="1:117" s="35" customFormat="1" ht="17.25" customHeight="1">
      <c r="A27" s="51" t="s">
        <v>14</v>
      </c>
      <c r="B27" s="52"/>
      <c r="C27" s="52"/>
      <c r="D27" s="52"/>
      <c r="E27" s="52"/>
      <c r="F27" s="52"/>
      <c r="G27" s="52"/>
      <c r="H27" s="52"/>
      <c r="I27" s="53"/>
      <c r="J27" s="37"/>
      <c r="K27" s="63" t="s">
        <v>97</v>
      </c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38"/>
      <c r="BI27" s="57" t="s">
        <v>5</v>
      </c>
      <c r="BJ27" s="58"/>
      <c r="BK27" s="58"/>
      <c r="BL27" s="58"/>
      <c r="BM27" s="58"/>
      <c r="BN27" s="58"/>
      <c r="BO27" s="58"/>
      <c r="BP27" s="58"/>
      <c r="BQ27" s="58"/>
      <c r="BR27" s="58"/>
      <c r="BS27" s="59"/>
      <c r="BT27" s="67">
        <f>BT28+BT29+BT30</f>
        <v>392</v>
      </c>
      <c r="BU27" s="58"/>
      <c r="BV27" s="58"/>
      <c r="BW27" s="58"/>
      <c r="BX27" s="58"/>
      <c r="BY27" s="58"/>
      <c r="BZ27" s="58"/>
      <c r="CA27" s="58"/>
      <c r="CB27" s="58"/>
      <c r="CC27" s="59"/>
      <c r="CD27" s="67"/>
      <c r="CE27" s="58"/>
      <c r="CF27" s="58"/>
      <c r="CG27" s="58"/>
      <c r="CH27" s="58"/>
      <c r="CI27" s="58"/>
      <c r="CJ27" s="58"/>
      <c r="CK27" s="58"/>
      <c r="CL27" s="58"/>
      <c r="CM27" s="59"/>
      <c r="CN27" s="78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80"/>
      <c r="DE27" s="39">
        <f t="shared" si="0"/>
        <v>100</v>
      </c>
      <c r="DM27" s="40"/>
    </row>
    <row r="28" spans="1:117" s="35" customFormat="1" ht="30" customHeight="1">
      <c r="A28" s="51" t="s">
        <v>42</v>
      </c>
      <c r="B28" s="52"/>
      <c r="C28" s="52"/>
      <c r="D28" s="52"/>
      <c r="E28" s="52"/>
      <c r="F28" s="52"/>
      <c r="G28" s="52"/>
      <c r="H28" s="52"/>
      <c r="I28" s="53"/>
      <c r="J28" s="37"/>
      <c r="K28" s="63" t="s">
        <v>98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38"/>
      <c r="BI28" s="57" t="s">
        <v>5</v>
      </c>
      <c r="BJ28" s="58"/>
      <c r="BK28" s="58"/>
      <c r="BL28" s="58"/>
      <c r="BM28" s="58"/>
      <c r="BN28" s="58"/>
      <c r="BO28" s="58"/>
      <c r="BP28" s="58"/>
      <c r="BQ28" s="58"/>
      <c r="BR28" s="58"/>
      <c r="BS28" s="59"/>
      <c r="BT28" s="64">
        <v>0</v>
      </c>
      <c r="BU28" s="81"/>
      <c r="BV28" s="81"/>
      <c r="BW28" s="81"/>
      <c r="BX28" s="81"/>
      <c r="BY28" s="81"/>
      <c r="BZ28" s="81"/>
      <c r="CA28" s="81"/>
      <c r="CB28" s="81"/>
      <c r="CC28" s="82"/>
      <c r="CD28" s="67"/>
      <c r="CE28" s="58"/>
      <c r="CF28" s="58"/>
      <c r="CG28" s="58"/>
      <c r="CH28" s="58"/>
      <c r="CI28" s="58"/>
      <c r="CJ28" s="58"/>
      <c r="CK28" s="58"/>
      <c r="CL28" s="58"/>
      <c r="CM28" s="59"/>
      <c r="CN28" s="78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80"/>
      <c r="DE28" s="39" t="e">
        <f t="shared" si="0"/>
        <v>#DIV/0!</v>
      </c>
      <c r="DM28" s="40"/>
    </row>
    <row r="29" spans="1:117" s="35" customFormat="1" ht="15" customHeight="1">
      <c r="A29" s="51" t="s">
        <v>44</v>
      </c>
      <c r="B29" s="52"/>
      <c r="C29" s="52"/>
      <c r="D29" s="52"/>
      <c r="E29" s="52"/>
      <c r="F29" s="52"/>
      <c r="G29" s="52"/>
      <c r="H29" s="52"/>
      <c r="I29" s="53"/>
      <c r="J29" s="37"/>
      <c r="K29" s="63" t="s">
        <v>43</v>
      </c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38"/>
      <c r="BI29" s="57" t="s">
        <v>5</v>
      </c>
      <c r="BJ29" s="58"/>
      <c r="BK29" s="58"/>
      <c r="BL29" s="58"/>
      <c r="BM29" s="58"/>
      <c r="BN29" s="58"/>
      <c r="BO29" s="58"/>
      <c r="BP29" s="58"/>
      <c r="BQ29" s="58"/>
      <c r="BR29" s="58"/>
      <c r="BS29" s="59"/>
      <c r="BT29" s="64">
        <v>0</v>
      </c>
      <c r="BU29" s="81"/>
      <c r="BV29" s="81"/>
      <c r="BW29" s="81"/>
      <c r="BX29" s="81"/>
      <c r="BY29" s="81"/>
      <c r="BZ29" s="81"/>
      <c r="CA29" s="81"/>
      <c r="CB29" s="81"/>
      <c r="CC29" s="82"/>
      <c r="CD29" s="67"/>
      <c r="CE29" s="58"/>
      <c r="CF29" s="58"/>
      <c r="CG29" s="58"/>
      <c r="CH29" s="58"/>
      <c r="CI29" s="58"/>
      <c r="CJ29" s="58"/>
      <c r="CK29" s="58"/>
      <c r="CL29" s="58"/>
      <c r="CM29" s="59"/>
      <c r="CN29" s="78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80"/>
      <c r="DE29" s="39" t="e">
        <f t="shared" si="0"/>
        <v>#DIV/0!</v>
      </c>
      <c r="DM29" s="40"/>
    </row>
    <row r="30" spans="1:117" s="35" customFormat="1" ht="15" customHeight="1">
      <c r="A30" s="51" t="s">
        <v>99</v>
      </c>
      <c r="B30" s="52"/>
      <c r="C30" s="52"/>
      <c r="D30" s="52"/>
      <c r="E30" s="52"/>
      <c r="F30" s="52"/>
      <c r="G30" s="52"/>
      <c r="H30" s="52"/>
      <c r="I30" s="53"/>
      <c r="J30" s="37"/>
      <c r="K30" s="63" t="s">
        <v>45</v>
      </c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38"/>
      <c r="BI30" s="57" t="s">
        <v>5</v>
      </c>
      <c r="BJ30" s="58"/>
      <c r="BK30" s="58"/>
      <c r="BL30" s="58"/>
      <c r="BM30" s="58"/>
      <c r="BN30" s="58"/>
      <c r="BO30" s="58"/>
      <c r="BP30" s="58"/>
      <c r="BQ30" s="58"/>
      <c r="BR30" s="58"/>
      <c r="BS30" s="59"/>
      <c r="BT30" s="64">
        <f>BT31+BT32+BT33+BT34</f>
        <v>392</v>
      </c>
      <c r="BU30" s="58"/>
      <c r="BV30" s="58"/>
      <c r="BW30" s="58"/>
      <c r="BX30" s="58"/>
      <c r="BY30" s="58"/>
      <c r="BZ30" s="58"/>
      <c r="CA30" s="58"/>
      <c r="CB30" s="58"/>
      <c r="CC30" s="59"/>
      <c r="CD30" s="67"/>
      <c r="CE30" s="58"/>
      <c r="CF30" s="58"/>
      <c r="CG30" s="58"/>
      <c r="CH30" s="58"/>
      <c r="CI30" s="58"/>
      <c r="CJ30" s="58"/>
      <c r="CK30" s="58"/>
      <c r="CL30" s="58"/>
      <c r="CM30" s="59"/>
      <c r="CN30" s="78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80"/>
      <c r="DE30" s="39">
        <f t="shared" si="0"/>
        <v>100</v>
      </c>
      <c r="DM30" s="40"/>
    </row>
    <row r="31" spans="1:117" s="35" customFormat="1" ht="15" customHeight="1">
      <c r="A31" s="51" t="s">
        <v>161</v>
      </c>
      <c r="B31" s="52"/>
      <c r="C31" s="52"/>
      <c r="D31" s="52"/>
      <c r="E31" s="52"/>
      <c r="F31" s="52"/>
      <c r="G31" s="52"/>
      <c r="H31" s="52"/>
      <c r="I31" s="53"/>
      <c r="J31" s="37"/>
      <c r="K31" s="63" t="s">
        <v>165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38"/>
      <c r="BI31" s="57" t="s">
        <v>5</v>
      </c>
      <c r="BJ31" s="58"/>
      <c r="BK31" s="58"/>
      <c r="BL31" s="58"/>
      <c r="BM31" s="58"/>
      <c r="BN31" s="58"/>
      <c r="BO31" s="58"/>
      <c r="BP31" s="58"/>
      <c r="BQ31" s="58"/>
      <c r="BR31" s="58"/>
      <c r="BS31" s="59"/>
      <c r="BT31" s="64">
        <v>31.47</v>
      </c>
      <c r="BU31" s="58"/>
      <c r="BV31" s="58"/>
      <c r="BW31" s="58"/>
      <c r="BX31" s="58"/>
      <c r="BY31" s="58"/>
      <c r="BZ31" s="58"/>
      <c r="CA31" s="58"/>
      <c r="CB31" s="58"/>
      <c r="CC31" s="59"/>
      <c r="CD31" s="17"/>
      <c r="CE31" s="18"/>
      <c r="CF31" s="18"/>
      <c r="CG31" s="18"/>
      <c r="CH31" s="18"/>
      <c r="CI31" s="18"/>
      <c r="CJ31" s="18"/>
      <c r="CK31" s="18"/>
      <c r="CL31" s="18"/>
      <c r="CM31" s="19"/>
      <c r="CN31" s="20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2"/>
      <c r="DE31" s="39"/>
      <c r="DM31" s="40"/>
    </row>
    <row r="32" spans="1:117" s="35" customFormat="1" ht="15" customHeight="1">
      <c r="A32" s="51" t="s">
        <v>162</v>
      </c>
      <c r="B32" s="52"/>
      <c r="C32" s="52"/>
      <c r="D32" s="52"/>
      <c r="E32" s="52"/>
      <c r="F32" s="52"/>
      <c r="G32" s="52"/>
      <c r="H32" s="52"/>
      <c r="I32" s="53"/>
      <c r="J32" s="37"/>
      <c r="K32" s="63" t="s">
        <v>166</v>
      </c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38"/>
      <c r="BI32" s="57" t="s">
        <v>5</v>
      </c>
      <c r="BJ32" s="58"/>
      <c r="BK32" s="58"/>
      <c r="BL32" s="58"/>
      <c r="BM32" s="58"/>
      <c r="BN32" s="58"/>
      <c r="BO32" s="58"/>
      <c r="BP32" s="58"/>
      <c r="BQ32" s="58"/>
      <c r="BR32" s="58"/>
      <c r="BS32" s="59"/>
      <c r="BT32" s="64">
        <v>140.03</v>
      </c>
      <c r="BU32" s="58"/>
      <c r="BV32" s="58"/>
      <c r="BW32" s="58"/>
      <c r="BX32" s="58"/>
      <c r="BY32" s="58"/>
      <c r="BZ32" s="58"/>
      <c r="CA32" s="58"/>
      <c r="CB32" s="58"/>
      <c r="CC32" s="59"/>
      <c r="CD32" s="17"/>
      <c r="CE32" s="18"/>
      <c r="CF32" s="18"/>
      <c r="CG32" s="18"/>
      <c r="CH32" s="18"/>
      <c r="CI32" s="18"/>
      <c r="CJ32" s="18"/>
      <c r="CK32" s="18"/>
      <c r="CL32" s="18"/>
      <c r="CM32" s="19"/>
      <c r="CN32" s="20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2"/>
      <c r="DE32" s="39"/>
      <c r="DM32" s="40"/>
    </row>
    <row r="33" spans="1:117" s="35" customFormat="1" ht="15" customHeight="1">
      <c r="A33" s="51" t="s">
        <v>163</v>
      </c>
      <c r="B33" s="52"/>
      <c r="C33" s="52"/>
      <c r="D33" s="52"/>
      <c r="E33" s="52"/>
      <c r="F33" s="52"/>
      <c r="G33" s="52"/>
      <c r="H33" s="52"/>
      <c r="I33" s="53"/>
      <c r="J33" s="37"/>
      <c r="K33" s="63" t="s">
        <v>167</v>
      </c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38"/>
      <c r="BI33" s="57" t="s">
        <v>5</v>
      </c>
      <c r="BJ33" s="58"/>
      <c r="BK33" s="58"/>
      <c r="BL33" s="58"/>
      <c r="BM33" s="58"/>
      <c r="BN33" s="58"/>
      <c r="BO33" s="58"/>
      <c r="BP33" s="58"/>
      <c r="BQ33" s="58"/>
      <c r="BR33" s="58"/>
      <c r="BS33" s="59"/>
      <c r="BT33" s="64">
        <v>0</v>
      </c>
      <c r="BU33" s="58"/>
      <c r="BV33" s="58"/>
      <c r="BW33" s="58"/>
      <c r="BX33" s="58"/>
      <c r="BY33" s="58"/>
      <c r="BZ33" s="58"/>
      <c r="CA33" s="58"/>
      <c r="CB33" s="58"/>
      <c r="CC33" s="59"/>
      <c r="CD33" s="17"/>
      <c r="CE33" s="18"/>
      <c r="CF33" s="18"/>
      <c r="CG33" s="18"/>
      <c r="CH33" s="18"/>
      <c r="CI33" s="18"/>
      <c r="CJ33" s="18"/>
      <c r="CK33" s="18"/>
      <c r="CL33" s="18"/>
      <c r="CM33" s="19"/>
      <c r="CN33" s="20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2"/>
      <c r="DE33" s="39"/>
      <c r="DM33" s="40"/>
    </row>
    <row r="34" spans="1:117" s="35" customFormat="1" ht="15" customHeight="1">
      <c r="A34" s="51" t="s">
        <v>164</v>
      </c>
      <c r="B34" s="52"/>
      <c r="C34" s="52"/>
      <c r="D34" s="52"/>
      <c r="E34" s="52"/>
      <c r="F34" s="52"/>
      <c r="G34" s="52"/>
      <c r="H34" s="52"/>
      <c r="I34" s="53"/>
      <c r="J34" s="37"/>
      <c r="K34" s="63" t="s">
        <v>168</v>
      </c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38"/>
      <c r="BI34" s="57" t="s">
        <v>5</v>
      </c>
      <c r="BJ34" s="58"/>
      <c r="BK34" s="58"/>
      <c r="BL34" s="58"/>
      <c r="BM34" s="58"/>
      <c r="BN34" s="58"/>
      <c r="BO34" s="58"/>
      <c r="BP34" s="58"/>
      <c r="BQ34" s="58"/>
      <c r="BR34" s="58"/>
      <c r="BS34" s="59"/>
      <c r="BT34" s="64">
        <f>72+148.5</f>
        <v>220.5</v>
      </c>
      <c r="BU34" s="58"/>
      <c r="BV34" s="58"/>
      <c r="BW34" s="58"/>
      <c r="BX34" s="58"/>
      <c r="BY34" s="58"/>
      <c r="BZ34" s="58"/>
      <c r="CA34" s="58"/>
      <c r="CB34" s="58"/>
      <c r="CC34" s="59"/>
      <c r="CD34" s="17"/>
      <c r="CE34" s="18"/>
      <c r="CF34" s="18"/>
      <c r="CG34" s="18"/>
      <c r="CH34" s="18"/>
      <c r="CI34" s="18"/>
      <c r="CJ34" s="18"/>
      <c r="CK34" s="18"/>
      <c r="CL34" s="18"/>
      <c r="CM34" s="19"/>
      <c r="CN34" s="20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2"/>
      <c r="DE34" s="39"/>
      <c r="DM34" s="40"/>
    </row>
    <row r="35" spans="1:117" s="35" customFormat="1" ht="27.75" customHeight="1">
      <c r="A35" s="51" t="s">
        <v>100</v>
      </c>
      <c r="B35" s="52"/>
      <c r="C35" s="52"/>
      <c r="D35" s="52"/>
      <c r="E35" s="52"/>
      <c r="F35" s="52"/>
      <c r="G35" s="52"/>
      <c r="H35" s="52"/>
      <c r="I35" s="53"/>
      <c r="J35" s="37"/>
      <c r="K35" s="63" t="s">
        <v>101</v>
      </c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38"/>
      <c r="BI35" s="57" t="s">
        <v>5</v>
      </c>
      <c r="BJ35" s="58"/>
      <c r="BK35" s="58"/>
      <c r="BL35" s="58"/>
      <c r="BM35" s="58"/>
      <c r="BN35" s="58"/>
      <c r="BO35" s="58"/>
      <c r="BP35" s="58"/>
      <c r="BQ35" s="58"/>
      <c r="BR35" s="58"/>
      <c r="BS35" s="59"/>
      <c r="BT35" s="75"/>
      <c r="BU35" s="76"/>
      <c r="BV35" s="76"/>
      <c r="BW35" s="76"/>
      <c r="BX35" s="76"/>
      <c r="BY35" s="76"/>
      <c r="BZ35" s="76"/>
      <c r="CA35" s="76"/>
      <c r="CB35" s="76"/>
      <c r="CC35" s="77"/>
      <c r="CD35" s="91"/>
      <c r="CE35" s="76"/>
      <c r="CF35" s="76"/>
      <c r="CG35" s="76"/>
      <c r="CH35" s="76"/>
      <c r="CI35" s="76"/>
      <c r="CJ35" s="76"/>
      <c r="CK35" s="76"/>
      <c r="CL35" s="76"/>
      <c r="CM35" s="77"/>
      <c r="CN35" s="54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6"/>
      <c r="DE35" s="39"/>
      <c r="DM35" s="40"/>
    </row>
    <row r="36" spans="1:117" s="35" customFormat="1" ht="27.75" customHeight="1">
      <c r="A36" s="51" t="s">
        <v>102</v>
      </c>
      <c r="B36" s="52"/>
      <c r="C36" s="52"/>
      <c r="D36" s="52"/>
      <c r="E36" s="52"/>
      <c r="F36" s="52"/>
      <c r="G36" s="52"/>
      <c r="H36" s="52"/>
      <c r="I36" s="53"/>
      <c r="J36" s="37"/>
      <c r="K36" s="63" t="s">
        <v>103</v>
      </c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38"/>
      <c r="BI36" s="57" t="s">
        <v>5</v>
      </c>
      <c r="BJ36" s="58"/>
      <c r="BK36" s="58"/>
      <c r="BL36" s="58"/>
      <c r="BM36" s="58"/>
      <c r="BN36" s="58"/>
      <c r="BO36" s="58"/>
      <c r="BP36" s="58"/>
      <c r="BQ36" s="58"/>
      <c r="BR36" s="58"/>
      <c r="BS36" s="59"/>
      <c r="BT36" s="64">
        <f>BT28</f>
        <v>0</v>
      </c>
      <c r="BU36" s="81"/>
      <c r="BV36" s="81"/>
      <c r="BW36" s="81"/>
      <c r="BX36" s="81"/>
      <c r="BY36" s="81"/>
      <c r="BZ36" s="81"/>
      <c r="CA36" s="81"/>
      <c r="CB36" s="81"/>
      <c r="CC36" s="82"/>
      <c r="CD36" s="67"/>
      <c r="CE36" s="58"/>
      <c r="CF36" s="58"/>
      <c r="CG36" s="58"/>
      <c r="CH36" s="58"/>
      <c r="CI36" s="58"/>
      <c r="CJ36" s="58"/>
      <c r="CK36" s="58"/>
      <c r="CL36" s="58"/>
      <c r="CM36" s="59"/>
      <c r="CN36" s="78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80"/>
      <c r="DE36" s="39" t="e">
        <f t="shared" si="0"/>
        <v>#DIV/0!</v>
      </c>
      <c r="DM36" s="40"/>
    </row>
    <row r="37" spans="1:117" s="35" customFormat="1" ht="27" customHeight="1">
      <c r="A37" s="51" t="s">
        <v>46</v>
      </c>
      <c r="B37" s="52"/>
      <c r="C37" s="52"/>
      <c r="D37" s="52"/>
      <c r="E37" s="52"/>
      <c r="F37" s="52"/>
      <c r="G37" s="52"/>
      <c r="H37" s="52"/>
      <c r="I37" s="53"/>
      <c r="J37" s="37"/>
      <c r="K37" s="63" t="s">
        <v>47</v>
      </c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38"/>
      <c r="BI37" s="57" t="s">
        <v>5</v>
      </c>
      <c r="BJ37" s="58"/>
      <c r="BK37" s="58"/>
      <c r="BL37" s="58"/>
      <c r="BM37" s="58"/>
      <c r="BN37" s="58"/>
      <c r="BO37" s="58"/>
      <c r="BP37" s="58"/>
      <c r="BQ37" s="58"/>
      <c r="BR37" s="58"/>
      <c r="BS37" s="59"/>
      <c r="BT37" s="64">
        <f>BT38+BT39+BT40+BT41+BT42+BT43+BT44+BT45+BT46+BT47+BT49+BT50</f>
        <v>19762.59</v>
      </c>
      <c r="BU37" s="81"/>
      <c r="BV37" s="81"/>
      <c r="BW37" s="81"/>
      <c r="BX37" s="81"/>
      <c r="BY37" s="81"/>
      <c r="BZ37" s="81"/>
      <c r="CA37" s="81"/>
      <c r="CB37" s="81"/>
      <c r="CC37" s="82"/>
      <c r="CD37" s="67"/>
      <c r="CE37" s="58"/>
      <c r="CF37" s="58"/>
      <c r="CG37" s="58"/>
      <c r="CH37" s="58"/>
      <c r="CI37" s="58"/>
      <c r="CJ37" s="58"/>
      <c r="CK37" s="58"/>
      <c r="CL37" s="58"/>
      <c r="CM37" s="59"/>
      <c r="CN37" s="78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80"/>
      <c r="DE37" s="39">
        <f t="shared" si="0"/>
        <v>100</v>
      </c>
      <c r="DM37" s="40"/>
    </row>
    <row r="38" spans="1:117" s="35" customFormat="1" ht="17.25" customHeight="1">
      <c r="A38" s="51" t="s">
        <v>48</v>
      </c>
      <c r="B38" s="52"/>
      <c r="C38" s="52"/>
      <c r="D38" s="52"/>
      <c r="E38" s="52"/>
      <c r="F38" s="52"/>
      <c r="G38" s="52"/>
      <c r="H38" s="52"/>
      <c r="I38" s="53"/>
      <c r="J38" s="37"/>
      <c r="K38" s="63" t="s">
        <v>49</v>
      </c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38"/>
      <c r="BI38" s="57" t="s">
        <v>5</v>
      </c>
      <c r="BJ38" s="58"/>
      <c r="BK38" s="58"/>
      <c r="BL38" s="58"/>
      <c r="BM38" s="58"/>
      <c r="BN38" s="58"/>
      <c r="BO38" s="58"/>
      <c r="BP38" s="58"/>
      <c r="BQ38" s="58"/>
      <c r="BR38" s="58"/>
      <c r="BS38" s="59"/>
      <c r="BT38" s="75"/>
      <c r="BU38" s="76"/>
      <c r="BV38" s="76"/>
      <c r="BW38" s="76"/>
      <c r="BX38" s="76"/>
      <c r="BY38" s="76"/>
      <c r="BZ38" s="76"/>
      <c r="CA38" s="76"/>
      <c r="CB38" s="76"/>
      <c r="CC38" s="77"/>
      <c r="CD38" s="75"/>
      <c r="CE38" s="76"/>
      <c r="CF38" s="76"/>
      <c r="CG38" s="76"/>
      <c r="CH38" s="76"/>
      <c r="CI38" s="76"/>
      <c r="CJ38" s="76"/>
      <c r="CK38" s="76"/>
      <c r="CL38" s="76"/>
      <c r="CM38" s="77"/>
      <c r="CN38" s="54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6"/>
      <c r="DE38" s="39"/>
      <c r="DM38" s="40"/>
    </row>
    <row r="39" spans="1:117" s="35" customFormat="1" ht="30" customHeight="1">
      <c r="A39" s="51" t="s">
        <v>50</v>
      </c>
      <c r="B39" s="52"/>
      <c r="C39" s="52"/>
      <c r="D39" s="52"/>
      <c r="E39" s="52"/>
      <c r="F39" s="52"/>
      <c r="G39" s="52"/>
      <c r="H39" s="52"/>
      <c r="I39" s="53"/>
      <c r="J39" s="37"/>
      <c r="K39" s="63" t="s">
        <v>51</v>
      </c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38"/>
      <c r="BI39" s="57" t="s">
        <v>5</v>
      </c>
      <c r="BJ39" s="58"/>
      <c r="BK39" s="58"/>
      <c r="BL39" s="58"/>
      <c r="BM39" s="58"/>
      <c r="BN39" s="58"/>
      <c r="BO39" s="58"/>
      <c r="BP39" s="58"/>
      <c r="BQ39" s="58"/>
      <c r="BR39" s="58"/>
      <c r="BS39" s="59"/>
      <c r="BT39" s="75"/>
      <c r="BU39" s="76"/>
      <c r="BV39" s="76"/>
      <c r="BW39" s="76"/>
      <c r="BX39" s="76"/>
      <c r="BY39" s="76"/>
      <c r="BZ39" s="76"/>
      <c r="CA39" s="76"/>
      <c r="CB39" s="76"/>
      <c r="CC39" s="77"/>
      <c r="CD39" s="75"/>
      <c r="CE39" s="76"/>
      <c r="CF39" s="76"/>
      <c r="CG39" s="76"/>
      <c r="CH39" s="76"/>
      <c r="CI39" s="76"/>
      <c r="CJ39" s="76"/>
      <c r="CK39" s="76"/>
      <c r="CL39" s="76"/>
      <c r="CM39" s="77"/>
      <c r="CN39" s="54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6"/>
      <c r="DE39" s="39"/>
      <c r="DM39" s="40"/>
    </row>
    <row r="40" spans="1:117" s="35" customFormat="1" ht="15" customHeight="1">
      <c r="A40" s="51" t="s">
        <v>52</v>
      </c>
      <c r="B40" s="52"/>
      <c r="C40" s="52"/>
      <c r="D40" s="52"/>
      <c r="E40" s="52"/>
      <c r="F40" s="52"/>
      <c r="G40" s="52"/>
      <c r="H40" s="52"/>
      <c r="I40" s="53"/>
      <c r="J40" s="37"/>
      <c r="K40" s="63" t="s">
        <v>53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38"/>
      <c r="BI40" s="57" t="s">
        <v>5</v>
      </c>
      <c r="BJ40" s="58"/>
      <c r="BK40" s="58"/>
      <c r="BL40" s="58"/>
      <c r="BM40" s="58"/>
      <c r="BN40" s="58"/>
      <c r="BO40" s="58"/>
      <c r="BP40" s="58"/>
      <c r="BQ40" s="58"/>
      <c r="BR40" s="58"/>
      <c r="BS40" s="59"/>
      <c r="BT40" s="57">
        <v>15015.75</v>
      </c>
      <c r="BU40" s="58"/>
      <c r="BV40" s="58"/>
      <c r="BW40" s="58"/>
      <c r="BX40" s="58"/>
      <c r="BY40" s="58"/>
      <c r="BZ40" s="58"/>
      <c r="CA40" s="58"/>
      <c r="CB40" s="58"/>
      <c r="CC40" s="59"/>
      <c r="CD40" s="67"/>
      <c r="CE40" s="58"/>
      <c r="CF40" s="58"/>
      <c r="CG40" s="58"/>
      <c r="CH40" s="58"/>
      <c r="CI40" s="58"/>
      <c r="CJ40" s="58"/>
      <c r="CK40" s="58"/>
      <c r="CL40" s="58"/>
      <c r="CM40" s="59"/>
      <c r="CN40" s="78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80"/>
      <c r="DE40" s="39"/>
      <c r="DM40" s="40"/>
    </row>
    <row r="41" spans="1:117" s="35" customFormat="1" ht="15" customHeight="1">
      <c r="A41" s="51" t="s">
        <v>54</v>
      </c>
      <c r="B41" s="52"/>
      <c r="C41" s="52"/>
      <c r="D41" s="52"/>
      <c r="E41" s="52"/>
      <c r="F41" s="52"/>
      <c r="G41" s="52"/>
      <c r="H41" s="52"/>
      <c r="I41" s="53"/>
      <c r="J41" s="37"/>
      <c r="K41" s="63" t="s">
        <v>22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38"/>
      <c r="BI41" s="57" t="s">
        <v>5</v>
      </c>
      <c r="BJ41" s="58"/>
      <c r="BK41" s="58"/>
      <c r="BL41" s="58"/>
      <c r="BM41" s="58"/>
      <c r="BN41" s="58"/>
      <c r="BO41" s="58"/>
      <c r="BP41" s="58"/>
      <c r="BQ41" s="58"/>
      <c r="BR41" s="58"/>
      <c r="BS41" s="59"/>
      <c r="BT41" s="57">
        <v>3774.02</v>
      </c>
      <c r="BU41" s="58"/>
      <c r="BV41" s="58"/>
      <c r="BW41" s="58"/>
      <c r="BX41" s="58"/>
      <c r="BY41" s="58"/>
      <c r="BZ41" s="58"/>
      <c r="CA41" s="58"/>
      <c r="CB41" s="58"/>
      <c r="CC41" s="59"/>
      <c r="CD41" s="75"/>
      <c r="CE41" s="76"/>
      <c r="CF41" s="76"/>
      <c r="CG41" s="76"/>
      <c r="CH41" s="76"/>
      <c r="CI41" s="76"/>
      <c r="CJ41" s="76"/>
      <c r="CK41" s="76"/>
      <c r="CL41" s="76"/>
      <c r="CM41" s="77"/>
      <c r="CN41" s="54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6"/>
      <c r="DE41" s="39"/>
      <c r="DM41" s="40"/>
    </row>
    <row r="42" spans="1:117" s="35" customFormat="1" ht="45" customHeight="1">
      <c r="A42" s="51" t="s">
        <v>55</v>
      </c>
      <c r="B42" s="52"/>
      <c r="C42" s="52"/>
      <c r="D42" s="52"/>
      <c r="E42" s="52"/>
      <c r="F42" s="52"/>
      <c r="G42" s="52"/>
      <c r="H42" s="52"/>
      <c r="I42" s="53"/>
      <c r="J42" s="37"/>
      <c r="K42" s="63" t="s">
        <v>104</v>
      </c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38"/>
      <c r="BI42" s="57" t="s">
        <v>5</v>
      </c>
      <c r="BJ42" s="58"/>
      <c r="BK42" s="58"/>
      <c r="BL42" s="58"/>
      <c r="BM42" s="58"/>
      <c r="BN42" s="58"/>
      <c r="BO42" s="58"/>
      <c r="BP42" s="58"/>
      <c r="BQ42" s="58"/>
      <c r="BR42" s="58"/>
      <c r="BS42" s="59"/>
      <c r="BT42" s="75"/>
      <c r="BU42" s="76"/>
      <c r="BV42" s="76"/>
      <c r="BW42" s="76"/>
      <c r="BX42" s="76"/>
      <c r="BY42" s="76"/>
      <c r="BZ42" s="76"/>
      <c r="CA42" s="76"/>
      <c r="CB42" s="76"/>
      <c r="CC42" s="77"/>
      <c r="CD42" s="75"/>
      <c r="CE42" s="76"/>
      <c r="CF42" s="76"/>
      <c r="CG42" s="76"/>
      <c r="CH42" s="76"/>
      <c r="CI42" s="76"/>
      <c r="CJ42" s="76"/>
      <c r="CK42" s="76"/>
      <c r="CL42" s="76"/>
      <c r="CM42" s="77"/>
      <c r="CN42" s="54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6"/>
      <c r="DE42" s="39"/>
      <c r="DM42" s="40"/>
    </row>
    <row r="43" spans="1:117" s="35" customFormat="1" ht="23.25" customHeight="1">
      <c r="A43" s="51" t="s">
        <v>56</v>
      </c>
      <c r="B43" s="52"/>
      <c r="C43" s="52"/>
      <c r="D43" s="52"/>
      <c r="E43" s="52"/>
      <c r="F43" s="52"/>
      <c r="G43" s="52"/>
      <c r="H43" s="52"/>
      <c r="I43" s="53"/>
      <c r="J43" s="37"/>
      <c r="K43" s="63" t="s">
        <v>105</v>
      </c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38"/>
      <c r="BI43" s="57" t="s">
        <v>5</v>
      </c>
      <c r="BJ43" s="58"/>
      <c r="BK43" s="58"/>
      <c r="BL43" s="58"/>
      <c r="BM43" s="58"/>
      <c r="BN43" s="58"/>
      <c r="BO43" s="58"/>
      <c r="BP43" s="58"/>
      <c r="BQ43" s="58"/>
      <c r="BR43" s="58"/>
      <c r="BS43" s="59"/>
      <c r="BT43" s="64">
        <v>869.71</v>
      </c>
      <c r="BU43" s="81"/>
      <c r="BV43" s="81"/>
      <c r="BW43" s="81"/>
      <c r="BX43" s="81"/>
      <c r="BY43" s="81"/>
      <c r="BZ43" s="81"/>
      <c r="CA43" s="81"/>
      <c r="CB43" s="81"/>
      <c r="CC43" s="82"/>
      <c r="CD43" s="91"/>
      <c r="CE43" s="76"/>
      <c r="CF43" s="76"/>
      <c r="CG43" s="76"/>
      <c r="CH43" s="76"/>
      <c r="CI43" s="76"/>
      <c r="CJ43" s="76"/>
      <c r="CK43" s="76"/>
      <c r="CL43" s="76"/>
      <c r="CM43" s="77"/>
      <c r="CN43" s="78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80"/>
      <c r="DE43" s="39">
        <f>100-(CD43/BT43*100)</f>
        <v>100</v>
      </c>
      <c r="DM43" s="40"/>
    </row>
    <row r="44" spans="1:117" s="35" customFormat="1" ht="17.25" customHeight="1">
      <c r="A44" s="51" t="s">
        <v>57</v>
      </c>
      <c r="B44" s="52"/>
      <c r="C44" s="52"/>
      <c r="D44" s="52"/>
      <c r="E44" s="52"/>
      <c r="F44" s="52"/>
      <c r="G44" s="52"/>
      <c r="H44" s="52"/>
      <c r="I44" s="53"/>
      <c r="J44" s="37"/>
      <c r="K44" s="63" t="s">
        <v>106</v>
      </c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38"/>
      <c r="BI44" s="57" t="s">
        <v>5</v>
      </c>
      <c r="BJ44" s="58"/>
      <c r="BK44" s="58"/>
      <c r="BL44" s="58"/>
      <c r="BM44" s="58"/>
      <c r="BN44" s="58"/>
      <c r="BO44" s="58"/>
      <c r="BP44" s="58"/>
      <c r="BQ44" s="58"/>
      <c r="BR44" s="58"/>
      <c r="BS44" s="59"/>
      <c r="BT44" s="75"/>
      <c r="BU44" s="76"/>
      <c r="BV44" s="76"/>
      <c r="BW44" s="76"/>
      <c r="BX44" s="76"/>
      <c r="BY44" s="76"/>
      <c r="BZ44" s="76"/>
      <c r="CA44" s="76"/>
      <c r="CB44" s="76"/>
      <c r="CC44" s="77"/>
      <c r="CD44" s="75"/>
      <c r="CE44" s="76"/>
      <c r="CF44" s="76"/>
      <c r="CG44" s="76"/>
      <c r="CH44" s="76"/>
      <c r="CI44" s="76"/>
      <c r="CJ44" s="76"/>
      <c r="CK44" s="76"/>
      <c r="CL44" s="76"/>
      <c r="CM44" s="77"/>
      <c r="CN44" s="54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6"/>
      <c r="DE44" s="39"/>
      <c r="DM44" s="40"/>
    </row>
    <row r="45" spans="1:117" s="35" customFormat="1" ht="17.25" customHeight="1">
      <c r="A45" s="51" t="s">
        <v>61</v>
      </c>
      <c r="B45" s="52"/>
      <c r="C45" s="52"/>
      <c r="D45" s="52"/>
      <c r="E45" s="52"/>
      <c r="F45" s="52"/>
      <c r="G45" s="52"/>
      <c r="H45" s="52"/>
      <c r="I45" s="53"/>
      <c r="J45" s="37"/>
      <c r="K45" s="63" t="s">
        <v>23</v>
      </c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38"/>
      <c r="BI45" s="57" t="s">
        <v>5</v>
      </c>
      <c r="BJ45" s="58"/>
      <c r="BK45" s="58"/>
      <c r="BL45" s="58"/>
      <c r="BM45" s="58"/>
      <c r="BN45" s="58"/>
      <c r="BO45" s="58"/>
      <c r="BP45" s="58"/>
      <c r="BQ45" s="58"/>
      <c r="BR45" s="58"/>
      <c r="BS45" s="59"/>
      <c r="BT45" s="64">
        <v>103.11</v>
      </c>
      <c r="BU45" s="81"/>
      <c r="BV45" s="81"/>
      <c r="BW45" s="81"/>
      <c r="BX45" s="81"/>
      <c r="BY45" s="81"/>
      <c r="BZ45" s="81"/>
      <c r="CA45" s="81"/>
      <c r="CB45" s="81"/>
      <c r="CC45" s="82"/>
      <c r="CD45" s="64"/>
      <c r="CE45" s="81"/>
      <c r="CF45" s="81"/>
      <c r="CG45" s="81"/>
      <c r="CH45" s="81"/>
      <c r="CI45" s="81"/>
      <c r="CJ45" s="81"/>
      <c r="CK45" s="81"/>
      <c r="CL45" s="81"/>
      <c r="CM45" s="82"/>
      <c r="CN45" s="78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80"/>
      <c r="DE45" s="40"/>
      <c r="DM45" s="40"/>
    </row>
    <row r="46" spans="1:117" s="35" customFormat="1" ht="26.25" customHeight="1">
      <c r="A46" s="51" t="s">
        <v>107</v>
      </c>
      <c r="B46" s="52"/>
      <c r="C46" s="52"/>
      <c r="D46" s="52"/>
      <c r="E46" s="52"/>
      <c r="F46" s="52"/>
      <c r="G46" s="52"/>
      <c r="H46" s="52"/>
      <c r="I46" s="53"/>
      <c r="J46" s="37"/>
      <c r="K46" s="63" t="s">
        <v>24</v>
      </c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38"/>
      <c r="BI46" s="57" t="s">
        <v>5</v>
      </c>
      <c r="BJ46" s="58"/>
      <c r="BK46" s="58"/>
      <c r="BL46" s="58"/>
      <c r="BM46" s="58"/>
      <c r="BN46" s="58"/>
      <c r="BO46" s="58"/>
      <c r="BP46" s="58"/>
      <c r="BQ46" s="58"/>
      <c r="BR46" s="58"/>
      <c r="BS46" s="59"/>
      <c r="BT46" s="64">
        <v>0</v>
      </c>
      <c r="BU46" s="81"/>
      <c r="BV46" s="81"/>
      <c r="BW46" s="81"/>
      <c r="BX46" s="81"/>
      <c r="BY46" s="81"/>
      <c r="BZ46" s="81"/>
      <c r="CA46" s="81"/>
      <c r="CB46" s="81"/>
      <c r="CC46" s="82"/>
      <c r="CD46" s="67"/>
      <c r="CE46" s="58"/>
      <c r="CF46" s="58"/>
      <c r="CG46" s="58"/>
      <c r="CH46" s="58"/>
      <c r="CI46" s="58"/>
      <c r="CJ46" s="58"/>
      <c r="CK46" s="58"/>
      <c r="CL46" s="58"/>
      <c r="CM46" s="59"/>
      <c r="CN46" s="78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80"/>
      <c r="DE46" s="39" t="e">
        <f>100-(CD46/BT46*100)</f>
        <v>#DIV/0!</v>
      </c>
      <c r="DM46" s="40"/>
    </row>
    <row r="47" spans="1:117" s="35" customFormat="1" ht="52.5" customHeight="1">
      <c r="A47" s="51" t="s">
        <v>108</v>
      </c>
      <c r="B47" s="52"/>
      <c r="C47" s="52"/>
      <c r="D47" s="52"/>
      <c r="E47" s="52"/>
      <c r="F47" s="52"/>
      <c r="G47" s="52"/>
      <c r="H47" s="52"/>
      <c r="I47" s="53"/>
      <c r="J47" s="37"/>
      <c r="K47" s="63" t="s">
        <v>58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38"/>
      <c r="BI47" s="57" t="s">
        <v>5</v>
      </c>
      <c r="BJ47" s="58"/>
      <c r="BK47" s="58"/>
      <c r="BL47" s="58"/>
      <c r="BM47" s="58"/>
      <c r="BN47" s="58"/>
      <c r="BO47" s="58"/>
      <c r="BP47" s="58"/>
      <c r="BQ47" s="58"/>
      <c r="BR47" s="58"/>
      <c r="BS47" s="59"/>
      <c r="BT47" s="57">
        <v>0</v>
      </c>
      <c r="BU47" s="58"/>
      <c r="BV47" s="58"/>
      <c r="BW47" s="58"/>
      <c r="BX47" s="58"/>
      <c r="BY47" s="58"/>
      <c r="BZ47" s="58"/>
      <c r="CA47" s="58"/>
      <c r="CB47" s="58"/>
      <c r="CC47" s="59"/>
      <c r="CD47" s="75"/>
      <c r="CE47" s="76"/>
      <c r="CF47" s="76"/>
      <c r="CG47" s="76"/>
      <c r="CH47" s="76"/>
      <c r="CI47" s="76"/>
      <c r="CJ47" s="76"/>
      <c r="CK47" s="76"/>
      <c r="CL47" s="76"/>
      <c r="CM47" s="77"/>
      <c r="CN47" s="54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6"/>
      <c r="DE47" s="39"/>
      <c r="DM47" s="40"/>
    </row>
    <row r="48" spans="1:117" s="35" customFormat="1" ht="27.75" customHeight="1">
      <c r="A48" s="51" t="s">
        <v>109</v>
      </c>
      <c r="B48" s="52"/>
      <c r="C48" s="52"/>
      <c r="D48" s="52"/>
      <c r="E48" s="52"/>
      <c r="F48" s="52"/>
      <c r="G48" s="52"/>
      <c r="H48" s="52"/>
      <c r="I48" s="53"/>
      <c r="J48" s="37"/>
      <c r="K48" s="63" t="s">
        <v>59</v>
      </c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38"/>
      <c r="BI48" s="57" t="s">
        <v>60</v>
      </c>
      <c r="BJ48" s="58"/>
      <c r="BK48" s="58"/>
      <c r="BL48" s="58"/>
      <c r="BM48" s="58"/>
      <c r="BN48" s="58"/>
      <c r="BO48" s="58"/>
      <c r="BP48" s="58"/>
      <c r="BQ48" s="58"/>
      <c r="BR48" s="58"/>
      <c r="BS48" s="59"/>
      <c r="BT48" s="75"/>
      <c r="BU48" s="76"/>
      <c r="BV48" s="76"/>
      <c r="BW48" s="76"/>
      <c r="BX48" s="76"/>
      <c r="BY48" s="76"/>
      <c r="BZ48" s="76"/>
      <c r="CA48" s="76"/>
      <c r="CB48" s="76"/>
      <c r="CC48" s="77"/>
      <c r="CD48" s="75"/>
      <c r="CE48" s="76"/>
      <c r="CF48" s="76"/>
      <c r="CG48" s="76"/>
      <c r="CH48" s="76"/>
      <c r="CI48" s="76"/>
      <c r="CJ48" s="76"/>
      <c r="CK48" s="76"/>
      <c r="CL48" s="76"/>
      <c r="CM48" s="77"/>
      <c r="CN48" s="54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6"/>
      <c r="DE48" s="39"/>
      <c r="DM48" s="40"/>
    </row>
    <row r="49" spans="1:117" s="35" customFormat="1" ht="94.5" customHeight="1">
      <c r="A49" s="51" t="s">
        <v>110</v>
      </c>
      <c r="B49" s="52"/>
      <c r="C49" s="52"/>
      <c r="D49" s="52"/>
      <c r="E49" s="52"/>
      <c r="F49" s="52"/>
      <c r="G49" s="52"/>
      <c r="H49" s="52"/>
      <c r="I49" s="53"/>
      <c r="J49" s="37"/>
      <c r="K49" s="63" t="s">
        <v>62</v>
      </c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38"/>
      <c r="BI49" s="57" t="s">
        <v>5</v>
      </c>
      <c r="BJ49" s="58"/>
      <c r="BK49" s="58"/>
      <c r="BL49" s="58"/>
      <c r="BM49" s="58"/>
      <c r="BN49" s="58"/>
      <c r="BO49" s="58"/>
      <c r="BP49" s="58"/>
      <c r="BQ49" s="58"/>
      <c r="BR49" s="58"/>
      <c r="BS49" s="59"/>
      <c r="BT49" s="75"/>
      <c r="BU49" s="76"/>
      <c r="BV49" s="76"/>
      <c r="BW49" s="76"/>
      <c r="BX49" s="76"/>
      <c r="BY49" s="76"/>
      <c r="BZ49" s="76"/>
      <c r="CA49" s="76"/>
      <c r="CB49" s="76"/>
      <c r="CC49" s="77"/>
      <c r="CD49" s="75"/>
      <c r="CE49" s="76"/>
      <c r="CF49" s="76"/>
      <c r="CG49" s="76"/>
      <c r="CH49" s="76"/>
      <c r="CI49" s="76"/>
      <c r="CJ49" s="76"/>
      <c r="CK49" s="76"/>
      <c r="CL49" s="76"/>
      <c r="CM49" s="77"/>
      <c r="CN49" s="54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6"/>
      <c r="DE49" s="39"/>
      <c r="DM49" s="40"/>
    </row>
    <row r="50" spans="1:117" s="35" customFormat="1" ht="17.25" customHeight="1">
      <c r="A50" s="51" t="s">
        <v>111</v>
      </c>
      <c r="B50" s="52"/>
      <c r="C50" s="52"/>
      <c r="D50" s="52"/>
      <c r="E50" s="52"/>
      <c r="F50" s="52"/>
      <c r="G50" s="52"/>
      <c r="H50" s="52"/>
      <c r="I50" s="53"/>
      <c r="J50" s="37"/>
      <c r="K50" s="63" t="s">
        <v>112</v>
      </c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38"/>
      <c r="BI50" s="57" t="s">
        <v>5</v>
      </c>
      <c r="BJ50" s="58"/>
      <c r="BK50" s="58"/>
      <c r="BL50" s="58"/>
      <c r="BM50" s="58"/>
      <c r="BN50" s="58"/>
      <c r="BO50" s="58"/>
      <c r="BP50" s="58"/>
      <c r="BQ50" s="58"/>
      <c r="BR50" s="58"/>
      <c r="BS50" s="59"/>
      <c r="BT50" s="64"/>
      <c r="BU50" s="58"/>
      <c r="BV50" s="58"/>
      <c r="BW50" s="58"/>
      <c r="BX50" s="58"/>
      <c r="BY50" s="58"/>
      <c r="BZ50" s="58"/>
      <c r="CA50" s="58"/>
      <c r="CB50" s="58"/>
      <c r="CC50" s="59"/>
      <c r="CD50" s="67"/>
      <c r="CE50" s="58"/>
      <c r="CF50" s="58"/>
      <c r="CG50" s="58"/>
      <c r="CH50" s="58"/>
      <c r="CI50" s="58"/>
      <c r="CJ50" s="58"/>
      <c r="CK50" s="58"/>
      <c r="CL50" s="58"/>
      <c r="CM50" s="59"/>
      <c r="CN50" s="78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80"/>
      <c r="DE50" s="39" t="e">
        <f>100-(CD50/BT50*100)</f>
        <v>#DIV/0!</v>
      </c>
      <c r="DM50" s="40"/>
    </row>
    <row r="51" spans="1:117" s="35" customFormat="1" ht="45" customHeight="1">
      <c r="A51" s="51" t="s">
        <v>15</v>
      </c>
      <c r="B51" s="52"/>
      <c r="C51" s="52"/>
      <c r="D51" s="52"/>
      <c r="E51" s="52"/>
      <c r="F51" s="52"/>
      <c r="G51" s="52"/>
      <c r="H51" s="52"/>
      <c r="I51" s="53"/>
      <c r="J51" s="37"/>
      <c r="K51" s="63" t="s">
        <v>177</v>
      </c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38"/>
      <c r="BI51" s="57" t="s">
        <v>5</v>
      </c>
      <c r="BJ51" s="58"/>
      <c r="BK51" s="58"/>
      <c r="BL51" s="58"/>
      <c r="BM51" s="58"/>
      <c r="BN51" s="58"/>
      <c r="BO51" s="58"/>
      <c r="BP51" s="58"/>
      <c r="BQ51" s="58"/>
      <c r="BR51" s="58"/>
      <c r="BS51" s="59"/>
      <c r="BT51" s="57">
        <f>BT52+BT53+BT54+BT55+BT56</f>
        <v>3785.65</v>
      </c>
      <c r="BU51" s="58"/>
      <c r="BV51" s="58"/>
      <c r="BW51" s="58"/>
      <c r="BX51" s="58"/>
      <c r="BY51" s="58"/>
      <c r="BZ51" s="58"/>
      <c r="CA51" s="58"/>
      <c r="CB51" s="58"/>
      <c r="CC51" s="59"/>
      <c r="CD51" s="75"/>
      <c r="CE51" s="76"/>
      <c r="CF51" s="76"/>
      <c r="CG51" s="76"/>
      <c r="CH51" s="76"/>
      <c r="CI51" s="76"/>
      <c r="CJ51" s="76"/>
      <c r="CK51" s="76"/>
      <c r="CL51" s="76"/>
      <c r="CM51" s="77"/>
      <c r="CN51" s="54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6"/>
      <c r="DE51" s="39"/>
      <c r="DM51" s="40"/>
    </row>
    <row r="52" spans="1:117" s="35" customFormat="1" ht="33.65" customHeight="1">
      <c r="A52" s="51" t="s">
        <v>169</v>
      </c>
      <c r="B52" s="52"/>
      <c r="C52" s="52"/>
      <c r="D52" s="52"/>
      <c r="E52" s="52"/>
      <c r="F52" s="52"/>
      <c r="G52" s="52"/>
      <c r="H52" s="52"/>
      <c r="I52" s="53"/>
      <c r="J52" s="63" t="s">
        <v>173</v>
      </c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57" t="s">
        <v>5</v>
      </c>
      <c r="BJ52" s="58"/>
      <c r="BK52" s="58"/>
      <c r="BL52" s="58"/>
      <c r="BM52" s="58"/>
      <c r="BN52" s="58"/>
      <c r="BO52" s="58"/>
      <c r="BP52" s="58"/>
      <c r="BQ52" s="58"/>
      <c r="BR52" s="58"/>
      <c r="BS52" s="59"/>
      <c r="BT52" s="57">
        <v>0</v>
      </c>
      <c r="BU52" s="58"/>
      <c r="BV52" s="58"/>
      <c r="BW52" s="58"/>
      <c r="BX52" s="58"/>
      <c r="BY52" s="58"/>
      <c r="BZ52" s="58"/>
      <c r="CA52" s="58"/>
      <c r="CB52" s="58"/>
      <c r="CC52" s="59"/>
      <c r="CD52" s="25"/>
      <c r="CE52" s="23"/>
      <c r="CF52" s="23"/>
      <c r="CG52" s="23"/>
      <c r="CH52" s="23"/>
      <c r="CI52" s="23"/>
      <c r="CJ52" s="23"/>
      <c r="CK52" s="23"/>
      <c r="CL52" s="23"/>
      <c r="CM52" s="24"/>
      <c r="CN52" s="26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38"/>
      <c r="DE52" s="39"/>
      <c r="DM52" s="40"/>
    </row>
    <row r="53" spans="1:117" s="35" customFormat="1" ht="24" customHeight="1">
      <c r="A53" s="51" t="s">
        <v>170</v>
      </c>
      <c r="B53" s="52"/>
      <c r="C53" s="52"/>
      <c r="D53" s="52"/>
      <c r="E53" s="52"/>
      <c r="F53" s="52"/>
      <c r="G53" s="52"/>
      <c r="H53" s="52"/>
      <c r="I53" s="53"/>
      <c r="J53" s="63" t="s">
        <v>174</v>
      </c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57" t="s">
        <v>5</v>
      </c>
      <c r="BJ53" s="58"/>
      <c r="BK53" s="58"/>
      <c r="BL53" s="58"/>
      <c r="BM53" s="58"/>
      <c r="BN53" s="58"/>
      <c r="BO53" s="58"/>
      <c r="BP53" s="58"/>
      <c r="BQ53" s="58"/>
      <c r="BR53" s="58"/>
      <c r="BS53" s="59"/>
      <c r="BT53" s="57">
        <v>0</v>
      </c>
      <c r="BU53" s="58"/>
      <c r="BV53" s="58"/>
      <c r="BW53" s="58"/>
      <c r="BX53" s="58"/>
      <c r="BY53" s="58"/>
      <c r="BZ53" s="58"/>
      <c r="CA53" s="58"/>
      <c r="CB53" s="58"/>
      <c r="CC53" s="59"/>
      <c r="CD53" s="25"/>
      <c r="CE53" s="23"/>
      <c r="CF53" s="23"/>
      <c r="CG53" s="23"/>
      <c r="CH53" s="23"/>
      <c r="CI53" s="23"/>
      <c r="CJ53" s="23"/>
      <c r="CK53" s="23"/>
      <c r="CL53" s="23"/>
      <c r="CM53" s="24"/>
      <c r="CN53" s="26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38"/>
      <c r="DE53" s="39"/>
      <c r="DM53" s="40"/>
    </row>
    <row r="54" spans="1:117" s="35" customFormat="1" ht="46.25" customHeight="1">
      <c r="A54" s="51" t="s">
        <v>171</v>
      </c>
      <c r="B54" s="52"/>
      <c r="C54" s="52"/>
      <c r="D54" s="52"/>
      <c r="E54" s="52"/>
      <c r="F54" s="52"/>
      <c r="G54" s="52"/>
      <c r="H54" s="52"/>
      <c r="I54" s="53"/>
      <c r="J54" s="63" t="s">
        <v>175</v>
      </c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57" t="s">
        <v>5</v>
      </c>
      <c r="BJ54" s="58"/>
      <c r="BK54" s="58"/>
      <c r="BL54" s="58"/>
      <c r="BM54" s="58"/>
      <c r="BN54" s="58"/>
      <c r="BO54" s="58"/>
      <c r="BP54" s="58"/>
      <c r="BQ54" s="58"/>
      <c r="BR54" s="58"/>
      <c r="BS54" s="59"/>
      <c r="BT54" s="57">
        <v>0</v>
      </c>
      <c r="BU54" s="58"/>
      <c r="BV54" s="58"/>
      <c r="BW54" s="58"/>
      <c r="BX54" s="58"/>
      <c r="BY54" s="58"/>
      <c r="BZ54" s="58"/>
      <c r="CA54" s="58"/>
      <c r="CB54" s="58"/>
      <c r="CC54" s="59"/>
      <c r="CD54" s="25"/>
      <c r="CE54" s="23"/>
      <c r="CF54" s="23"/>
      <c r="CG54" s="23"/>
      <c r="CH54" s="23"/>
      <c r="CI54" s="23"/>
      <c r="CJ54" s="23"/>
      <c r="CK54" s="23"/>
      <c r="CL54" s="23"/>
      <c r="CM54" s="24"/>
      <c r="CN54" s="26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38"/>
      <c r="DE54" s="39"/>
      <c r="DM54" s="40"/>
    </row>
    <row r="55" spans="1:117" s="35" customFormat="1" ht="32.4" customHeight="1">
      <c r="A55" s="51" t="s">
        <v>172</v>
      </c>
      <c r="B55" s="52"/>
      <c r="C55" s="52"/>
      <c r="D55" s="52"/>
      <c r="E55" s="52"/>
      <c r="F55" s="52"/>
      <c r="G55" s="52"/>
      <c r="H55" s="52"/>
      <c r="I55" s="53"/>
      <c r="J55" s="63" t="s">
        <v>176</v>
      </c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57" t="s">
        <v>5</v>
      </c>
      <c r="BJ55" s="58"/>
      <c r="BK55" s="58"/>
      <c r="BL55" s="58"/>
      <c r="BM55" s="58"/>
      <c r="BN55" s="58"/>
      <c r="BO55" s="58"/>
      <c r="BP55" s="58"/>
      <c r="BQ55" s="58"/>
      <c r="BR55" s="58"/>
      <c r="BS55" s="59"/>
      <c r="BT55" s="57">
        <v>58.39</v>
      </c>
      <c r="BU55" s="58"/>
      <c r="BV55" s="58"/>
      <c r="BW55" s="58"/>
      <c r="BX55" s="58"/>
      <c r="BY55" s="58"/>
      <c r="BZ55" s="58"/>
      <c r="CA55" s="58"/>
      <c r="CB55" s="58"/>
      <c r="CC55" s="59"/>
      <c r="CD55" s="25"/>
      <c r="CE55" s="23"/>
      <c r="CF55" s="23"/>
      <c r="CG55" s="23"/>
      <c r="CH55" s="23"/>
      <c r="CI55" s="23"/>
      <c r="CJ55" s="23"/>
      <c r="CK55" s="23"/>
      <c r="CL55" s="23"/>
      <c r="CM55" s="24"/>
      <c r="CN55" s="26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38"/>
      <c r="DE55" s="39"/>
      <c r="DM55" s="40"/>
    </row>
    <row r="56" spans="1:117" s="35" customFormat="1" ht="32.4" customHeight="1">
      <c r="A56" s="51" t="s">
        <v>202</v>
      </c>
      <c r="B56" s="52"/>
      <c r="C56" s="52"/>
      <c r="D56" s="52"/>
      <c r="E56" s="52"/>
      <c r="F56" s="52"/>
      <c r="G56" s="52"/>
      <c r="H56" s="52"/>
      <c r="I56" s="53"/>
      <c r="J56" s="54" t="s">
        <v>203</v>
      </c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6"/>
      <c r="BI56" s="57" t="s">
        <v>5</v>
      </c>
      <c r="BJ56" s="58"/>
      <c r="BK56" s="58"/>
      <c r="BL56" s="58"/>
      <c r="BM56" s="58"/>
      <c r="BN56" s="58"/>
      <c r="BO56" s="58"/>
      <c r="BP56" s="58"/>
      <c r="BQ56" s="58"/>
      <c r="BR56" s="58"/>
      <c r="BS56" s="59"/>
      <c r="BT56" s="57">
        <v>3727.26</v>
      </c>
      <c r="BU56" s="58"/>
      <c r="BV56" s="58"/>
      <c r="BW56" s="58"/>
      <c r="BX56" s="58"/>
      <c r="BY56" s="58"/>
      <c r="BZ56" s="58"/>
      <c r="CA56" s="58"/>
      <c r="CB56" s="58"/>
      <c r="CC56" s="59"/>
      <c r="CD56" s="48"/>
      <c r="CE56" s="49"/>
      <c r="CF56" s="49"/>
      <c r="CG56" s="49"/>
      <c r="CH56" s="49"/>
      <c r="CI56" s="49"/>
      <c r="CJ56" s="49"/>
      <c r="CK56" s="49"/>
      <c r="CL56" s="49"/>
      <c r="CM56" s="50"/>
      <c r="CN56" s="45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7"/>
      <c r="DE56" s="39"/>
      <c r="DM56" s="40"/>
    </row>
    <row r="57" spans="1:117" s="35" customFormat="1" ht="30" customHeight="1">
      <c r="A57" s="51" t="s">
        <v>16</v>
      </c>
      <c r="B57" s="52"/>
      <c r="C57" s="52"/>
      <c r="D57" s="52"/>
      <c r="E57" s="52"/>
      <c r="F57" s="52"/>
      <c r="G57" s="52"/>
      <c r="H57" s="52"/>
      <c r="I57" s="53"/>
      <c r="J57" s="37"/>
      <c r="K57" s="63" t="s">
        <v>63</v>
      </c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38"/>
      <c r="BI57" s="57" t="s">
        <v>5</v>
      </c>
      <c r="BJ57" s="58"/>
      <c r="BK57" s="58"/>
      <c r="BL57" s="58"/>
      <c r="BM57" s="58"/>
      <c r="BN57" s="58"/>
      <c r="BO57" s="58"/>
      <c r="BP57" s="58"/>
      <c r="BQ57" s="58"/>
      <c r="BR57" s="58"/>
      <c r="BS57" s="59"/>
      <c r="BT57" s="64">
        <f>BT22+BT26</f>
        <v>0</v>
      </c>
      <c r="BU57" s="81"/>
      <c r="BV57" s="81"/>
      <c r="BW57" s="81"/>
      <c r="BX57" s="81"/>
      <c r="BY57" s="81"/>
      <c r="BZ57" s="81"/>
      <c r="CA57" s="81"/>
      <c r="CB57" s="81"/>
      <c r="CC57" s="82"/>
      <c r="CD57" s="64"/>
      <c r="CE57" s="81"/>
      <c r="CF57" s="81"/>
      <c r="CG57" s="81"/>
      <c r="CH57" s="81"/>
      <c r="CI57" s="81"/>
      <c r="CJ57" s="81"/>
      <c r="CK57" s="81"/>
      <c r="CL57" s="81"/>
      <c r="CM57" s="82"/>
      <c r="CN57" s="78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80"/>
      <c r="DE57" s="40" t="e">
        <f>100-(CD57/BT57*100)</f>
        <v>#DIV/0!</v>
      </c>
      <c r="DM57" s="40"/>
    </row>
    <row r="58" spans="1:117" s="35" customFormat="1" ht="36.65" customHeight="1">
      <c r="A58" s="51" t="s">
        <v>17</v>
      </c>
      <c r="B58" s="52"/>
      <c r="C58" s="52"/>
      <c r="D58" s="52"/>
      <c r="E58" s="52"/>
      <c r="F58" s="52"/>
      <c r="G58" s="52"/>
      <c r="H58" s="52"/>
      <c r="I58" s="53"/>
      <c r="J58" s="37"/>
      <c r="K58" s="63" t="s">
        <v>178</v>
      </c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38"/>
      <c r="BI58" s="57" t="s">
        <v>5</v>
      </c>
      <c r="BJ58" s="58"/>
      <c r="BK58" s="58"/>
      <c r="BL58" s="58"/>
      <c r="BM58" s="58"/>
      <c r="BN58" s="58"/>
      <c r="BO58" s="58"/>
      <c r="BP58" s="58"/>
      <c r="BQ58" s="58"/>
      <c r="BR58" s="58"/>
      <c r="BS58" s="59"/>
      <c r="BT58" s="88">
        <v>16851.39</v>
      </c>
      <c r="BU58" s="89"/>
      <c r="BV58" s="89"/>
      <c r="BW58" s="89"/>
      <c r="BX58" s="89"/>
      <c r="BY58" s="89"/>
      <c r="BZ58" s="89"/>
      <c r="CA58" s="89"/>
      <c r="CB58" s="89"/>
      <c r="CC58" s="90"/>
      <c r="CD58" s="67"/>
      <c r="CE58" s="58"/>
      <c r="CF58" s="58"/>
      <c r="CG58" s="58"/>
      <c r="CH58" s="58"/>
      <c r="CI58" s="58"/>
      <c r="CJ58" s="58"/>
      <c r="CK58" s="58"/>
      <c r="CL58" s="58"/>
      <c r="CM58" s="59"/>
      <c r="CN58" s="78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80"/>
      <c r="DE58" s="39">
        <f>100-(CD58/BT58*100)</f>
        <v>100</v>
      </c>
      <c r="DM58" s="40"/>
    </row>
    <row r="59" spans="1:117" s="35" customFormat="1" ht="42.75" customHeight="1">
      <c r="A59" s="51" t="s">
        <v>7</v>
      </c>
      <c r="B59" s="52"/>
      <c r="C59" s="52"/>
      <c r="D59" s="52"/>
      <c r="E59" s="52"/>
      <c r="F59" s="52"/>
      <c r="G59" s="52"/>
      <c r="H59" s="52"/>
      <c r="I59" s="53"/>
      <c r="J59" s="37"/>
      <c r="K59" s="63" t="s">
        <v>154</v>
      </c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38"/>
      <c r="BI59" s="57" t="s">
        <v>64</v>
      </c>
      <c r="BJ59" s="58"/>
      <c r="BK59" s="58"/>
      <c r="BL59" s="58"/>
      <c r="BM59" s="58"/>
      <c r="BN59" s="58"/>
      <c r="BO59" s="58"/>
      <c r="BP59" s="58"/>
      <c r="BQ59" s="58"/>
      <c r="BR59" s="58"/>
      <c r="BS59" s="59"/>
      <c r="BT59" s="88">
        <v>4764.165</v>
      </c>
      <c r="BU59" s="89"/>
      <c r="BV59" s="89"/>
      <c r="BW59" s="89"/>
      <c r="BX59" s="89"/>
      <c r="BY59" s="89"/>
      <c r="BZ59" s="89"/>
      <c r="CA59" s="89"/>
      <c r="CB59" s="89"/>
      <c r="CC59" s="90"/>
      <c r="CD59" s="67"/>
      <c r="CE59" s="58"/>
      <c r="CF59" s="58"/>
      <c r="CG59" s="58"/>
      <c r="CH59" s="58"/>
      <c r="CI59" s="58"/>
      <c r="CJ59" s="58"/>
      <c r="CK59" s="58"/>
      <c r="CL59" s="58"/>
      <c r="CM59" s="59"/>
      <c r="CN59" s="78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80"/>
      <c r="DE59" s="39">
        <f>100-(CD59/BT59*100)</f>
        <v>100</v>
      </c>
      <c r="DM59" s="40"/>
    </row>
    <row r="60" spans="1:117" s="35" customFormat="1" ht="60" customHeight="1">
      <c r="A60" s="51" t="s">
        <v>46</v>
      </c>
      <c r="B60" s="52"/>
      <c r="C60" s="52"/>
      <c r="D60" s="52"/>
      <c r="E60" s="52"/>
      <c r="F60" s="52"/>
      <c r="G60" s="52"/>
      <c r="H60" s="52"/>
      <c r="I60" s="53"/>
      <c r="J60" s="37"/>
      <c r="K60" s="63" t="s">
        <v>113</v>
      </c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38"/>
      <c r="BI60" s="85" t="s">
        <v>155</v>
      </c>
      <c r="BJ60" s="86"/>
      <c r="BK60" s="86"/>
      <c r="BL60" s="86"/>
      <c r="BM60" s="86"/>
      <c r="BN60" s="86"/>
      <c r="BO60" s="86"/>
      <c r="BP60" s="86"/>
      <c r="BQ60" s="86"/>
      <c r="BR60" s="86"/>
      <c r="BS60" s="87"/>
      <c r="BT60" s="60">
        <f>BT58/BT59</f>
        <v>3.5371130093101311</v>
      </c>
      <c r="BU60" s="61"/>
      <c r="BV60" s="61"/>
      <c r="BW60" s="61"/>
      <c r="BX60" s="61"/>
      <c r="BY60" s="61"/>
      <c r="BZ60" s="61"/>
      <c r="CA60" s="61"/>
      <c r="CB60" s="61"/>
      <c r="CC60" s="62"/>
      <c r="CD60" s="60"/>
      <c r="CE60" s="61"/>
      <c r="CF60" s="61"/>
      <c r="CG60" s="61"/>
      <c r="CH60" s="61"/>
      <c r="CI60" s="61"/>
      <c r="CJ60" s="61"/>
      <c r="CK60" s="61"/>
      <c r="CL60" s="61"/>
      <c r="CM60" s="62"/>
      <c r="CN60" s="78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80"/>
      <c r="DE60" s="39">
        <f>100-(CD60/BT60*100)</f>
        <v>100</v>
      </c>
      <c r="DM60" s="40"/>
    </row>
    <row r="61" spans="1:117" s="35" customFormat="1" ht="57" customHeight="1">
      <c r="A61" s="51" t="s">
        <v>25</v>
      </c>
      <c r="B61" s="52"/>
      <c r="C61" s="52"/>
      <c r="D61" s="52"/>
      <c r="E61" s="52"/>
      <c r="F61" s="52"/>
      <c r="G61" s="52"/>
      <c r="H61" s="52"/>
      <c r="I61" s="53"/>
      <c r="J61" s="37"/>
      <c r="K61" s="63" t="s">
        <v>66</v>
      </c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38"/>
      <c r="BI61" s="57" t="s">
        <v>37</v>
      </c>
      <c r="BJ61" s="58"/>
      <c r="BK61" s="58"/>
      <c r="BL61" s="58"/>
      <c r="BM61" s="58"/>
      <c r="BN61" s="58"/>
      <c r="BO61" s="58"/>
      <c r="BP61" s="58"/>
      <c r="BQ61" s="58"/>
      <c r="BR61" s="58"/>
      <c r="BS61" s="59"/>
      <c r="BT61" s="57" t="s">
        <v>37</v>
      </c>
      <c r="BU61" s="58"/>
      <c r="BV61" s="58"/>
      <c r="BW61" s="58"/>
      <c r="BX61" s="58"/>
      <c r="BY61" s="58"/>
      <c r="BZ61" s="58"/>
      <c r="CA61" s="58"/>
      <c r="CB61" s="58"/>
      <c r="CC61" s="59"/>
      <c r="CD61" s="57"/>
      <c r="CE61" s="58"/>
      <c r="CF61" s="58"/>
      <c r="CG61" s="58"/>
      <c r="CH61" s="58"/>
      <c r="CI61" s="58"/>
      <c r="CJ61" s="58"/>
      <c r="CK61" s="58"/>
      <c r="CL61" s="58"/>
      <c r="CM61" s="59"/>
      <c r="CN61" s="85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7"/>
      <c r="DE61" s="39"/>
    </row>
    <row r="62" spans="1:117" s="35" customFormat="1" ht="18" customHeight="1">
      <c r="A62" s="51" t="s">
        <v>6</v>
      </c>
      <c r="B62" s="52"/>
      <c r="C62" s="52"/>
      <c r="D62" s="52"/>
      <c r="E62" s="52"/>
      <c r="F62" s="52"/>
      <c r="G62" s="52"/>
      <c r="H62" s="52"/>
      <c r="I62" s="53"/>
      <c r="J62" s="37"/>
      <c r="K62" s="63" t="s">
        <v>67</v>
      </c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38"/>
      <c r="BI62" s="57" t="s">
        <v>68</v>
      </c>
      <c r="BJ62" s="58"/>
      <c r="BK62" s="58"/>
      <c r="BL62" s="58"/>
      <c r="BM62" s="58"/>
      <c r="BN62" s="58"/>
      <c r="BO62" s="58"/>
      <c r="BP62" s="58"/>
      <c r="BQ62" s="58"/>
      <c r="BR62" s="58"/>
      <c r="BS62" s="59"/>
      <c r="BT62" s="57"/>
      <c r="BU62" s="58"/>
      <c r="BV62" s="58"/>
      <c r="BW62" s="58"/>
      <c r="BX62" s="58"/>
      <c r="BY62" s="58"/>
      <c r="BZ62" s="58"/>
      <c r="CA62" s="58"/>
      <c r="CB62" s="58"/>
      <c r="CC62" s="59"/>
      <c r="CD62" s="84"/>
      <c r="CE62" s="58"/>
      <c r="CF62" s="58"/>
      <c r="CG62" s="58"/>
      <c r="CH62" s="58"/>
      <c r="CI62" s="58"/>
      <c r="CJ62" s="58"/>
      <c r="CK62" s="58"/>
      <c r="CL62" s="58"/>
      <c r="CM62" s="59"/>
      <c r="CN62" s="54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6"/>
      <c r="DE62" s="39" t="e">
        <f t="shared" ref="DE62:DE81" si="1">100-(CD62/BT62*100)</f>
        <v>#DIV/0!</v>
      </c>
    </row>
    <row r="63" spans="1:117" s="35" customFormat="1" ht="15" customHeight="1">
      <c r="A63" s="51" t="s">
        <v>69</v>
      </c>
      <c r="B63" s="52"/>
      <c r="C63" s="52"/>
      <c r="D63" s="52"/>
      <c r="E63" s="52"/>
      <c r="F63" s="52"/>
      <c r="G63" s="52"/>
      <c r="H63" s="52"/>
      <c r="I63" s="53"/>
      <c r="J63" s="37"/>
      <c r="K63" s="63" t="s">
        <v>70</v>
      </c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38"/>
      <c r="BI63" s="57" t="s">
        <v>71</v>
      </c>
      <c r="BJ63" s="58"/>
      <c r="BK63" s="58"/>
      <c r="BL63" s="58"/>
      <c r="BM63" s="58"/>
      <c r="BN63" s="58"/>
      <c r="BO63" s="58"/>
      <c r="BP63" s="58"/>
      <c r="BQ63" s="58"/>
      <c r="BR63" s="58"/>
      <c r="BS63" s="59"/>
      <c r="BT63" s="67">
        <v>161.613</v>
      </c>
      <c r="BU63" s="58"/>
      <c r="BV63" s="58"/>
      <c r="BW63" s="58"/>
      <c r="BX63" s="58"/>
      <c r="BY63" s="58"/>
      <c r="BZ63" s="58"/>
      <c r="CA63" s="58"/>
      <c r="CB63" s="58"/>
      <c r="CC63" s="59"/>
      <c r="CD63" s="67"/>
      <c r="CE63" s="58"/>
      <c r="CF63" s="58"/>
      <c r="CG63" s="58"/>
      <c r="CH63" s="58"/>
      <c r="CI63" s="58"/>
      <c r="CJ63" s="58"/>
      <c r="CK63" s="58"/>
      <c r="CL63" s="58"/>
      <c r="CM63" s="59"/>
      <c r="CN63" s="54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6"/>
      <c r="DE63" s="39">
        <f t="shared" si="1"/>
        <v>100</v>
      </c>
      <c r="DH63" s="41"/>
    </row>
    <row r="64" spans="1:117" s="35" customFormat="1" ht="27" customHeight="1">
      <c r="A64" s="51" t="s">
        <v>179</v>
      </c>
      <c r="B64" s="52"/>
      <c r="C64" s="52"/>
      <c r="D64" s="52"/>
      <c r="E64" s="52"/>
      <c r="F64" s="52"/>
      <c r="G64" s="52"/>
      <c r="H64" s="52"/>
      <c r="I64" s="53"/>
      <c r="J64" s="37"/>
      <c r="K64" s="63" t="s">
        <v>182</v>
      </c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38"/>
      <c r="BI64" s="57" t="s">
        <v>71</v>
      </c>
      <c r="BJ64" s="58"/>
      <c r="BK64" s="58"/>
      <c r="BL64" s="58"/>
      <c r="BM64" s="58"/>
      <c r="BN64" s="58"/>
      <c r="BO64" s="58"/>
      <c r="BP64" s="58"/>
      <c r="BQ64" s="58"/>
      <c r="BR64" s="58"/>
      <c r="BS64" s="59"/>
      <c r="BT64" s="57">
        <f>25+16</f>
        <v>41</v>
      </c>
      <c r="BU64" s="58"/>
      <c r="BV64" s="58"/>
      <c r="BW64" s="58"/>
      <c r="BX64" s="58"/>
      <c r="BY64" s="58"/>
      <c r="BZ64" s="58"/>
      <c r="CA64" s="58"/>
      <c r="CB64" s="58"/>
      <c r="CC64" s="59"/>
      <c r="CD64" s="67"/>
      <c r="CE64" s="58"/>
      <c r="CF64" s="58"/>
      <c r="CG64" s="58"/>
      <c r="CH64" s="58"/>
      <c r="CI64" s="58"/>
      <c r="CJ64" s="58"/>
      <c r="CK64" s="58"/>
      <c r="CL64" s="58"/>
      <c r="CM64" s="59"/>
      <c r="CN64" s="54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6"/>
      <c r="DE64" s="39">
        <f t="shared" si="1"/>
        <v>100</v>
      </c>
    </row>
    <row r="65" spans="1:116" s="35" customFormat="1" ht="27" customHeight="1">
      <c r="A65" s="51" t="s">
        <v>180</v>
      </c>
      <c r="B65" s="52"/>
      <c r="C65" s="52"/>
      <c r="D65" s="52"/>
      <c r="E65" s="52"/>
      <c r="F65" s="52"/>
      <c r="G65" s="52"/>
      <c r="H65" s="52"/>
      <c r="I65" s="53"/>
      <c r="J65" s="37"/>
      <c r="K65" s="63" t="s">
        <v>183</v>
      </c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38"/>
      <c r="BI65" s="57" t="s">
        <v>71</v>
      </c>
      <c r="BJ65" s="58"/>
      <c r="BK65" s="58"/>
      <c r="BL65" s="58"/>
      <c r="BM65" s="58"/>
      <c r="BN65" s="58"/>
      <c r="BO65" s="58"/>
      <c r="BP65" s="58"/>
      <c r="BQ65" s="58"/>
      <c r="BR65" s="58"/>
      <c r="BS65" s="59"/>
      <c r="BT65" s="57">
        <v>22.9</v>
      </c>
      <c r="BU65" s="58"/>
      <c r="BV65" s="58"/>
      <c r="BW65" s="58"/>
      <c r="BX65" s="58"/>
      <c r="BY65" s="58"/>
      <c r="BZ65" s="58"/>
      <c r="CA65" s="58"/>
      <c r="CB65" s="58"/>
      <c r="CC65" s="59"/>
      <c r="CD65" s="17"/>
      <c r="CE65" s="18"/>
      <c r="CF65" s="18"/>
      <c r="CG65" s="18"/>
      <c r="CH65" s="18"/>
      <c r="CI65" s="18"/>
      <c r="CJ65" s="18"/>
      <c r="CK65" s="18"/>
      <c r="CL65" s="18"/>
      <c r="CM65" s="19"/>
      <c r="CN65" s="26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38"/>
      <c r="DE65" s="39"/>
    </row>
    <row r="66" spans="1:116" s="35" customFormat="1" ht="27" customHeight="1">
      <c r="A66" s="51" t="s">
        <v>181</v>
      </c>
      <c r="B66" s="52"/>
      <c r="C66" s="52"/>
      <c r="D66" s="52"/>
      <c r="E66" s="52"/>
      <c r="F66" s="52"/>
      <c r="G66" s="52"/>
      <c r="H66" s="52"/>
      <c r="I66" s="53"/>
      <c r="J66" s="37"/>
      <c r="K66" s="63" t="s">
        <v>145</v>
      </c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38"/>
      <c r="BI66" s="57" t="s">
        <v>71</v>
      </c>
      <c r="BJ66" s="58"/>
      <c r="BK66" s="58"/>
      <c r="BL66" s="58"/>
      <c r="BM66" s="58"/>
      <c r="BN66" s="58"/>
      <c r="BO66" s="58"/>
      <c r="BP66" s="58"/>
      <c r="BQ66" s="58"/>
      <c r="BR66" s="58"/>
      <c r="BS66" s="59"/>
      <c r="BT66" s="57">
        <v>97.712999999999994</v>
      </c>
      <c r="BU66" s="58"/>
      <c r="BV66" s="58"/>
      <c r="BW66" s="58"/>
      <c r="BX66" s="58"/>
      <c r="BY66" s="58"/>
      <c r="BZ66" s="58"/>
      <c r="CA66" s="58"/>
      <c r="CB66" s="58"/>
      <c r="CC66" s="59"/>
      <c r="CD66" s="17"/>
      <c r="CE66" s="18"/>
      <c r="CF66" s="18"/>
      <c r="CG66" s="18"/>
      <c r="CH66" s="18"/>
      <c r="CI66" s="18"/>
      <c r="CJ66" s="18"/>
      <c r="CK66" s="18"/>
      <c r="CL66" s="18"/>
      <c r="CM66" s="19"/>
      <c r="CN66" s="26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38"/>
      <c r="DE66" s="39"/>
    </row>
    <row r="67" spans="1:116" s="35" customFormat="1" ht="30" customHeight="1">
      <c r="A67" s="51" t="s">
        <v>72</v>
      </c>
      <c r="B67" s="52"/>
      <c r="C67" s="52"/>
      <c r="D67" s="52"/>
      <c r="E67" s="52"/>
      <c r="F67" s="52"/>
      <c r="G67" s="52"/>
      <c r="H67" s="52"/>
      <c r="I67" s="53"/>
      <c r="J67" s="37"/>
      <c r="K67" s="63" t="s">
        <v>73</v>
      </c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38"/>
      <c r="BI67" s="57" t="s">
        <v>74</v>
      </c>
      <c r="BJ67" s="58"/>
      <c r="BK67" s="58"/>
      <c r="BL67" s="58"/>
      <c r="BM67" s="58"/>
      <c r="BN67" s="58"/>
      <c r="BO67" s="58"/>
      <c r="BP67" s="58"/>
      <c r="BQ67" s="58"/>
      <c r="BR67" s="58"/>
      <c r="BS67" s="59"/>
      <c r="BT67" s="60">
        <f>BT68+BT69+BT70+BT71</f>
        <v>514.22460000000001</v>
      </c>
      <c r="BU67" s="61"/>
      <c r="BV67" s="61"/>
      <c r="BW67" s="61"/>
      <c r="BX67" s="61"/>
      <c r="BY67" s="61"/>
      <c r="BZ67" s="61"/>
      <c r="CA67" s="61"/>
      <c r="CB67" s="61"/>
      <c r="CC67" s="62"/>
      <c r="CD67" s="67"/>
      <c r="CE67" s="58"/>
      <c r="CF67" s="58"/>
      <c r="CG67" s="58"/>
      <c r="CH67" s="58"/>
      <c r="CI67" s="58"/>
      <c r="CJ67" s="58"/>
      <c r="CK67" s="58"/>
      <c r="CL67" s="58"/>
      <c r="CM67" s="59"/>
      <c r="CN67" s="54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6"/>
      <c r="DE67" s="39">
        <f t="shared" si="1"/>
        <v>100</v>
      </c>
      <c r="DF67" s="35">
        <f>BT67+BT72</f>
        <v>2271.1246000000001</v>
      </c>
      <c r="DL67" s="42"/>
    </row>
    <row r="68" spans="1:116" s="35" customFormat="1" ht="30" customHeight="1">
      <c r="A68" s="51" t="s">
        <v>150</v>
      </c>
      <c r="B68" s="52"/>
      <c r="C68" s="52"/>
      <c r="D68" s="52"/>
      <c r="E68" s="52"/>
      <c r="F68" s="52"/>
      <c r="G68" s="52"/>
      <c r="H68" s="52"/>
      <c r="I68" s="53"/>
      <c r="J68" s="37"/>
      <c r="K68" s="63" t="s">
        <v>184</v>
      </c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38"/>
      <c r="BI68" s="57" t="s">
        <v>74</v>
      </c>
      <c r="BJ68" s="58"/>
      <c r="BK68" s="58"/>
      <c r="BL68" s="58"/>
      <c r="BM68" s="58"/>
      <c r="BN68" s="58"/>
      <c r="BO68" s="58"/>
      <c r="BP68" s="58"/>
      <c r="BQ68" s="58"/>
      <c r="BR68" s="58"/>
      <c r="BS68" s="59"/>
      <c r="BT68" s="60">
        <v>1.7549999999999999</v>
      </c>
      <c r="BU68" s="61"/>
      <c r="BV68" s="61"/>
      <c r="BW68" s="61"/>
      <c r="BX68" s="61"/>
      <c r="BY68" s="61"/>
      <c r="BZ68" s="61"/>
      <c r="CA68" s="61"/>
      <c r="CB68" s="61"/>
      <c r="CC68" s="62"/>
      <c r="CD68" s="17"/>
      <c r="CE68" s="18"/>
      <c r="CF68" s="18"/>
      <c r="CG68" s="18"/>
      <c r="CH68" s="18"/>
      <c r="CI68" s="18"/>
      <c r="CJ68" s="18"/>
      <c r="CK68" s="18"/>
      <c r="CL68" s="18"/>
      <c r="CM68" s="19"/>
      <c r="CN68" s="26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38"/>
      <c r="DE68" s="39"/>
      <c r="DL68" s="42"/>
    </row>
    <row r="69" spans="1:116" s="35" customFormat="1" ht="30" customHeight="1">
      <c r="A69" s="51" t="s">
        <v>151</v>
      </c>
      <c r="B69" s="52"/>
      <c r="C69" s="52"/>
      <c r="D69" s="52"/>
      <c r="E69" s="52"/>
      <c r="F69" s="52"/>
      <c r="G69" s="52"/>
      <c r="H69" s="52"/>
      <c r="I69" s="53"/>
      <c r="J69" s="37"/>
      <c r="K69" s="63" t="s">
        <v>204</v>
      </c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38"/>
      <c r="BI69" s="57" t="s">
        <v>74</v>
      </c>
      <c r="BJ69" s="58"/>
      <c r="BK69" s="58"/>
      <c r="BL69" s="58"/>
      <c r="BM69" s="58"/>
      <c r="BN69" s="58"/>
      <c r="BO69" s="58"/>
      <c r="BP69" s="58"/>
      <c r="BQ69" s="58"/>
      <c r="BR69" s="58"/>
      <c r="BS69" s="59"/>
      <c r="BT69" s="60">
        <v>47.69</v>
      </c>
      <c r="BU69" s="61"/>
      <c r="BV69" s="61"/>
      <c r="BW69" s="61"/>
      <c r="BX69" s="61"/>
      <c r="BY69" s="61"/>
      <c r="BZ69" s="61"/>
      <c r="CA69" s="61"/>
      <c r="CB69" s="61"/>
      <c r="CC69" s="62"/>
      <c r="CD69" s="17"/>
      <c r="CE69" s="18"/>
      <c r="CF69" s="18"/>
      <c r="CG69" s="18"/>
      <c r="CH69" s="18"/>
      <c r="CI69" s="18"/>
      <c r="CJ69" s="18"/>
      <c r="CK69" s="18"/>
      <c r="CL69" s="18"/>
      <c r="CM69" s="19"/>
      <c r="CN69" s="26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38"/>
      <c r="DE69" s="39"/>
      <c r="DL69" s="42"/>
    </row>
    <row r="70" spans="1:116" s="35" customFormat="1" ht="30" customHeight="1">
      <c r="A70" s="51" t="s">
        <v>185</v>
      </c>
      <c r="B70" s="52"/>
      <c r="C70" s="52"/>
      <c r="D70" s="52"/>
      <c r="E70" s="52"/>
      <c r="F70" s="52"/>
      <c r="G70" s="52"/>
      <c r="H70" s="52"/>
      <c r="I70" s="53"/>
      <c r="J70" s="37"/>
      <c r="K70" s="63" t="s">
        <v>152</v>
      </c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38"/>
      <c r="BI70" s="57" t="s">
        <v>74</v>
      </c>
      <c r="BJ70" s="58"/>
      <c r="BK70" s="58"/>
      <c r="BL70" s="58"/>
      <c r="BM70" s="58"/>
      <c r="BN70" s="58"/>
      <c r="BO70" s="58"/>
      <c r="BP70" s="58"/>
      <c r="BQ70" s="58"/>
      <c r="BR70" s="58"/>
      <c r="BS70" s="59"/>
      <c r="BT70" s="60">
        <v>120.5116</v>
      </c>
      <c r="BU70" s="61"/>
      <c r="BV70" s="61"/>
      <c r="BW70" s="61"/>
      <c r="BX70" s="61"/>
      <c r="BY70" s="61"/>
      <c r="BZ70" s="61"/>
      <c r="CA70" s="61"/>
      <c r="CB70" s="61"/>
      <c r="CC70" s="62"/>
      <c r="CD70" s="67"/>
      <c r="CE70" s="58"/>
      <c r="CF70" s="58"/>
      <c r="CG70" s="58"/>
      <c r="CH70" s="58"/>
      <c r="CI70" s="58"/>
      <c r="CJ70" s="58"/>
      <c r="CK70" s="58"/>
      <c r="CL70" s="58"/>
      <c r="CM70" s="59"/>
      <c r="CN70" s="83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6"/>
      <c r="DE70" s="39">
        <f t="shared" si="1"/>
        <v>100</v>
      </c>
      <c r="DL70" s="42"/>
    </row>
    <row r="71" spans="1:116" s="35" customFormat="1" ht="30" customHeight="1">
      <c r="A71" s="51" t="s">
        <v>186</v>
      </c>
      <c r="B71" s="52"/>
      <c r="C71" s="52"/>
      <c r="D71" s="52"/>
      <c r="E71" s="52"/>
      <c r="F71" s="52"/>
      <c r="G71" s="52"/>
      <c r="H71" s="52"/>
      <c r="I71" s="53"/>
      <c r="J71" s="37"/>
      <c r="K71" s="63" t="s">
        <v>153</v>
      </c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38"/>
      <c r="BI71" s="57" t="s">
        <v>74</v>
      </c>
      <c r="BJ71" s="58"/>
      <c r="BK71" s="58"/>
      <c r="BL71" s="58"/>
      <c r="BM71" s="58"/>
      <c r="BN71" s="58"/>
      <c r="BO71" s="58"/>
      <c r="BP71" s="58"/>
      <c r="BQ71" s="58"/>
      <c r="BR71" s="58"/>
      <c r="BS71" s="59"/>
      <c r="BT71" s="60">
        <v>344.26799999999997</v>
      </c>
      <c r="BU71" s="61"/>
      <c r="BV71" s="61"/>
      <c r="BW71" s="61"/>
      <c r="BX71" s="61"/>
      <c r="BY71" s="61"/>
      <c r="BZ71" s="61"/>
      <c r="CA71" s="61"/>
      <c r="CB71" s="61"/>
      <c r="CC71" s="62"/>
      <c r="CD71" s="67"/>
      <c r="CE71" s="58"/>
      <c r="CF71" s="58"/>
      <c r="CG71" s="58"/>
      <c r="CH71" s="58"/>
      <c r="CI71" s="58"/>
      <c r="CJ71" s="58"/>
      <c r="CK71" s="58"/>
      <c r="CL71" s="58"/>
      <c r="CM71" s="59"/>
      <c r="CN71" s="54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6"/>
      <c r="DE71" s="39">
        <f t="shared" si="1"/>
        <v>100</v>
      </c>
    </row>
    <row r="72" spans="1:116" s="35" customFormat="1" ht="17.25" customHeight="1">
      <c r="A72" s="51" t="s">
        <v>75</v>
      </c>
      <c r="B72" s="52"/>
      <c r="C72" s="52"/>
      <c r="D72" s="52"/>
      <c r="E72" s="52"/>
      <c r="F72" s="52"/>
      <c r="G72" s="52"/>
      <c r="H72" s="52"/>
      <c r="I72" s="53"/>
      <c r="J72" s="37"/>
      <c r="K72" s="63" t="s">
        <v>76</v>
      </c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38"/>
      <c r="BI72" s="57" t="s">
        <v>74</v>
      </c>
      <c r="BJ72" s="58"/>
      <c r="BK72" s="58"/>
      <c r="BL72" s="58"/>
      <c r="BM72" s="58"/>
      <c r="BN72" s="58"/>
      <c r="BO72" s="58"/>
      <c r="BP72" s="58"/>
      <c r="BQ72" s="58"/>
      <c r="BR72" s="58"/>
      <c r="BS72" s="59"/>
      <c r="BT72" s="60">
        <f>BT73+BT74+BT75</f>
        <v>1756.9</v>
      </c>
      <c r="BU72" s="61"/>
      <c r="BV72" s="61"/>
      <c r="BW72" s="61"/>
      <c r="BX72" s="61"/>
      <c r="BY72" s="61"/>
      <c r="BZ72" s="61"/>
      <c r="CA72" s="61"/>
      <c r="CB72" s="61"/>
      <c r="CC72" s="62"/>
      <c r="CD72" s="67"/>
      <c r="CE72" s="58"/>
      <c r="CF72" s="58"/>
      <c r="CG72" s="58"/>
      <c r="CH72" s="58"/>
      <c r="CI72" s="58"/>
      <c r="CJ72" s="58"/>
      <c r="CK72" s="58"/>
      <c r="CL72" s="58"/>
      <c r="CM72" s="59"/>
      <c r="CN72" s="54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6"/>
      <c r="DE72" s="39">
        <f t="shared" si="1"/>
        <v>100</v>
      </c>
      <c r="DL72" s="42"/>
    </row>
    <row r="73" spans="1:116" s="35" customFormat="1" ht="24.65" customHeight="1">
      <c r="A73" s="51" t="s">
        <v>188</v>
      </c>
      <c r="B73" s="52"/>
      <c r="C73" s="52"/>
      <c r="D73" s="52"/>
      <c r="E73" s="52"/>
      <c r="F73" s="52"/>
      <c r="G73" s="52"/>
      <c r="H73" s="52"/>
      <c r="I73" s="53"/>
      <c r="J73" s="37"/>
      <c r="K73" s="63" t="s">
        <v>192</v>
      </c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38"/>
      <c r="BI73" s="57" t="s">
        <v>74</v>
      </c>
      <c r="BJ73" s="58"/>
      <c r="BK73" s="58"/>
      <c r="BL73" s="58"/>
      <c r="BM73" s="58"/>
      <c r="BN73" s="58"/>
      <c r="BO73" s="58"/>
      <c r="BP73" s="58"/>
      <c r="BQ73" s="58"/>
      <c r="BR73" s="58"/>
      <c r="BS73" s="59"/>
      <c r="BT73" s="60">
        <v>390.6</v>
      </c>
      <c r="BU73" s="61"/>
      <c r="BV73" s="61"/>
      <c r="BW73" s="61"/>
      <c r="BX73" s="61"/>
      <c r="BY73" s="61"/>
      <c r="BZ73" s="61"/>
      <c r="CA73" s="61"/>
      <c r="CB73" s="61"/>
      <c r="CC73" s="62"/>
      <c r="CD73" s="17"/>
      <c r="CE73" s="18"/>
      <c r="CF73" s="18"/>
      <c r="CG73" s="18"/>
      <c r="CH73" s="18"/>
      <c r="CI73" s="18"/>
      <c r="CJ73" s="18"/>
      <c r="CK73" s="18"/>
      <c r="CL73" s="18"/>
      <c r="CM73" s="19"/>
      <c r="CN73" s="26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38"/>
      <c r="DE73" s="39"/>
      <c r="DL73" s="42"/>
    </row>
    <row r="74" spans="1:116" s="35" customFormat="1" ht="23.4" customHeight="1">
      <c r="A74" s="51" t="s">
        <v>189</v>
      </c>
      <c r="B74" s="52"/>
      <c r="C74" s="52"/>
      <c r="D74" s="52"/>
      <c r="E74" s="52"/>
      <c r="F74" s="52"/>
      <c r="G74" s="52"/>
      <c r="H74" s="52"/>
      <c r="I74" s="53"/>
      <c r="J74" s="37"/>
      <c r="K74" s="63" t="s">
        <v>190</v>
      </c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38"/>
      <c r="BI74" s="57" t="s">
        <v>74</v>
      </c>
      <c r="BJ74" s="58"/>
      <c r="BK74" s="58"/>
      <c r="BL74" s="58"/>
      <c r="BM74" s="58"/>
      <c r="BN74" s="58"/>
      <c r="BO74" s="58"/>
      <c r="BP74" s="58"/>
      <c r="BQ74" s="58"/>
      <c r="BR74" s="58"/>
      <c r="BS74" s="59"/>
      <c r="BT74" s="60">
        <v>400.8</v>
      </c>
      <c r="BU74" s="61"/>
      <c r="BV74" s="61"/>
      <c r="BW74" s="61"/>
      <c r="BX74" s="61"/>
      <c r="BY74" s="61"/>
      <c r="BZ74" s="61"/>
      <c r="CA74" s="61"/>
      <c r="CB74" s="61"/>
      <c r="CC74" s="62"/>
      <c r="CD74" s="17"/>
      <c r="CE74" s="18"/>
      <c r="CF74" s="18"/>
      <c r="CG74" s="18"/>
      <c r="CH74" s="18"/>
      <c r="CI74" s="18"/>
      <c r="CJ74" s="18"/>
      <c r="CK74" s="18"/>
      <c r="CL74" s="18"/>
      <c r="CM74" s="19"/>
      <c r="CN74" s="26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38"/>
      <c r="DE74" s="39"/>
      <c r="DL74" s="42"/>
    </row>
    <row r="75" spans="1:116" s="35" customFormat="1" ht="30" customHeight="1">
      <c r="A75" s="51" t="s">
        <v>187</v>
      </c>
      <c r="B75" s="52"/>
      <c r="C75" s="52"/>
      <c r="D75" s="52"/>
      <c r="E75" s="52"/>
      <c r="F75" s="52"/>
      <c r="G75" s="52"/>
      <c r="H75" s="52"/>
      <c r="I75" s="53"/>
      <c r="J75" s="37"/>
      <c r="K75" s="63" t="s">
        <v>191</v>
      </c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38"/>
      <c r="BI75" s="57" t="s">
        <v>74</v>
      </c>
      <c r="BJ75" s="58"/>
      <c r="BK75" s="58"/>
      <c r="BL75" s="58"/>
      <c r="BM75" s="58"/>
      <c r="BN75" s="58"/>
      <c r="BO75" s="58"/>
      <c r="BP75" s="58"/>
      <c r="BQ75" s="58"/>
      <c r="BR75" s="58"/>
      <c r="BS75" s="59"/>
      <c r="BT75" s="60">
        <v>965.5</v>
      </c>
      <c r="BU75" s="61"/>
      <c r="BV75" s="61"/>
      <c r="BW75" s="61"/>
      <c r="BX75" s="61"/>
      <c r="BY75" s="61"/>
      <c r="BZ75" s="61"/>
      <c r="CA75" s="61"/>
      <c r="CB75" s="61"/>
      <c r="CC75" s="62"/>
      <c r="CD75" s="67"/>
      <c r="CE75" s="58"/>
      <c r="CF75" s="58"/>
      <c r="CG75" s="58"/>
      <c r="CH75" s="58"/>
      <c r="CI75" s="58"/>
      <c r="CJ75" s="58"/>
      <c r="CK75" s="58"/>
      <c r="CL75" s="58"/>
      <c r="CM75" s="59"/>
      <c r="CN75" s="54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6"/>
      <c r="DE75" s="39">
        <f t="shared" si="1"/>
        <v>100</v>
      </c>
    </row>
    <row r="76" spans="1:116" s="35" customFormat="1" ht="22.75" customHeight="1">
      <c r="A76" s="51" t="s">
        <v>77</v>
      </c>
      <c r="B76" s="52"/>
      <c r="C76" s="52"/>
      <c r="D76" s="52"/>
      <c r="E76" s="52"/>
      <c r="F76" s="52"/>
      <c r="G76" s="52"/>
      <c r="H76" s="52"/>
      <c r="I76" s="53"/>
      <c r="J76" s="37"/>
      <c r="K76" s="63" t="s">
        <v>78</v>
      </c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38"/>
      <c r="BI76" s="57" t="s">
        <v>79</v>
      </c>
      <c r="BJ76" s="58"/>
      <c r="BK76" s="58"/>
      <c r="BL76" s="58"/>
      <c r="BM76" s="58"/>
      <c r="BN76" s="58"/>
      <c r="BO76" s="58"/>
      <c r="BP76" s="58"/>
      <c r="BQ76" s="58"/>
      <c r="BR76" s="58"/>
      <c r="BS76" s="59"/>
      <c r="BT76" s="60">
        <v>327.209</v>
      </c>
      <c r="BU76" s="61"/>
      <c r="BV76" s="61"/>
      <c r="BW76" s="61"/>
      <c r="BX76" s="61"/>
      <c r="BY76" s="61"/>
      <c r="BZ76" s="61"/>
      <c r="CA76" s="61"/>
      <c r="CB76" s="61"/>
      <c r="CC76" s="62"/>
      <c r="CD76" s="67"/>
      <c r="CE76" s="58"/>
      <c r="CF76" s="58"/>
      <c r="CG76" s="58"/>
      <c r="CH76" s="58"/>
      <c r="CI76" s="58"/>
      <c r="CJ76" s="58"/>
      <c r="CK76" s="58"/>
      <c r="CL76" s="58"/>
      <c r="CM76" s="59"/>
      <c r="CN76" s="54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6"/>
      <c r="DE76" s="39">
        <f t="shared" si="1"/>
        <v>100</v>
      </c>
      <c r="DL76" s="42"/>
    </row>
    <row r="77" spans="1:116" s="35" customFormat="1" ht="30" customHeight="1">
      <c r="A77" s="51" t="s">
        <v>146</v>
      </c>
      <c r="B77" s="52"/>
      <c r="C77" s="52"/>
      <c r="D77" s="52"/>
      <c r="E77" s="52"/>
      <c r="F77" s="52"/>
      <c r="G77" s="52"/>
      <c r="H77" s="52"/>
      <c r="I77" s="53"/>
      <c r="J77" s="37"/>
      <c r="K77" s="63" t="s">
        <v>196</v>
      </c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38"/>
      <c r="BI77" s="57" t="s">
        <v>79</v>
      </c>
      <c r="BJ77" s="58"/>
      <c r="BK77" s="58"/>
      <c r="BL77" s="58"/>
      <c r="BM77" s="58"/>
      <c r="BN77" s="58"/>
      <c r="BO77" s="58"/>
      <c r="BP77" s="58"/>
      <c r="BQ77" s="58"/>
      <c r="BR77" s="58"/>
      <c r="BS77" s="59"/>
      <c r="BT77" s="60">
        <v>0.495</v>
      </c>
      <c r="BU77" s="61"/>
      <c r="BV77" s="61"/>
      <c r="BW77" s="61"/>
      <c r="BX77" s="61"/>
      <c r="BY77" s="61"/>
      <c r="BZ77" s="61"/>
      <c r="CA77" s="61"/>
      <c r="CB77" s="61"/>
      <c r="CC77" s="62"/>
      <c r="CD77" s="67"/>
      <c r="CE77" s="58"/>
      <c r="CF77" s="58"/>
      <c r="CG77" s="58"/>
      <c r="CH77" s="58"/>
      <c r="CI77" s="58"/>
      <c r="CJ77" s="58"/>
      <c r="CK77" s="58"/>
      <c r="CL77" s="58"/>
      <c r="CM77" s="59"/>
      <c r="CN77" s="54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6"/>
      <c r="DE77" s="39">
        <f t="shared" si="1"/>
        <v>100</v>
      </c>
    </row>
    <row r="78" spans="1:116" s="35" customFormat="1" ht="30" customHeight="1">
      <c r="A78" s="51" t="s">
        <v>147</v>
      </c>
      <c r="B78" s="52"/>
      <c r="C78" s="52"/>
      <c r="D78" s="52"/>
      <c r="E78" s="52"/>
      <c r="F78" s="52"/>
      <c r="G78" s="52"/>
      <c r="H78" s="52"/>
      <c r="I78" s="53"/>
      <c r="J78" s="37"/>
      <c r="K78" s="63" t="s">
        <v>195</v>
      </c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38"/>
      <c r="BI78" s="57" t="s">
        <v>79</v>
      </c>
      <c r="BJ78" s="58"/>
      <c r="BK78" s="58"/>
      <c r="BL78" s="58"/>
      <c r="BM78" s="58"/>
      <c r="BN78" s="58"/>
      <c r="BO78" s="58"/>
      <c r="BP78" s="58"/>
      <c r="BQ78" s="58"/>
      <c r="BR78" s="58"/>
      <c r="BS78" s="59"/>
      <c r="BT78" s="60">
        <v>13.02</v>
      </c>
      <c r="BU78" s="61"/>
      <c r="BV78" s="61"/>
      <c r="BW78" s="61"/>
      <c r="BX78" s="61"/>
      <c r="BY78" s="61"/>
      <c r="BZ78" s="61"/>
      <c r="CA78" s="61"/>
      <c r="CB78" s="61"/>
      <c r="CC78" s="62"/>
      <c r="CD78" s="17"/>
      <c r="CE78" s="18"/>
      <c r="CF78" s="18"/>
      <c r="CG78" s="18"/>
      <c r="CH78" s="18"/>
      <c r="CI78" s="18"/>
      <c r="CJ78" s="18"/>
      <c r="CK78" s="18"/>
      <c r="CL78" s="18"/>
      <c r="CM78" s="19"/>
      <c r="CN78" s="26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38"/>
      <c r="DE78" s="39"/>
    </row>
    <row r="79" spans="1:116" s="35" customFormat="1" ht="30" customHeight="1">
      <c r="A79" s="51" t="s">
        <v>193</v>
      </c>
      <c r="B79" s="52"/>
      <c r="C79" s="52"/>
      <c r="D79" s="52"/>
      <c r="E79" s="52"/>
      <c r="F79" s="52"/>
      <c r="G79" s="52"/>
      <c r="H79" s="52"/>
      <c r="I79" s="53"/>
      <c r="J79" s="37"/>
      <c r="K79" s="63" t="s">
        <v>148</v>
      </c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38"/>
      <c r="BI79" s="57" t="s">
        <v>79</v>
      </c>
      <c r="BJ79" s="58"/>
      <c r="BK79" s="58"/>
      <c r="BL79" s="58"/>
      <c r="BM79" s="58"/>
      <c r="BN79" s="58"/>
      <c r="BO79" s="58"/>
      <c r="BP79" s="58"/>
      <c r="BQ79" s="58"/>
      <c r="BR79" s="58"/>
      <c r="BS79" s="59"/>
      <c r="BT79" s="60">
        <v>64.221000000000004</v>
      </c>
      <c r="BU79" s="61"/>
      <c r="BV79" s="61"/>
      <c r="BW79" s="61"/>
      <c r="BX79" s="61"/>
      <c r="BY79" s="61"/>
      <c r="BZ79" s="61"/>
      <c r="CA79" s="61"/>
      <c r="CB79" s="61"/>
      <c r="CC79" s="62"/>
      <c r="CD79" s="17"/>
      <c r="CE79" s="18"/>
      <c r="CF79" s="18"/>
      <c r="CG79" s="18"/>
      <c r="CH79" s="18"/>
      <c r="CI79" s="18"/>
      <c r="CJ79" s="18"/>
      <c r="CK79" s="18"/>
      <c r="CL79" s="18"/>
      <c r="CM79" s="19"/>
      <c r="CN79" s="26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38"/>
      <c r="DE79" s="39"/>
    </row>
    <row r="80" spans="1:116" s="35" customFormat="1" ht="30" customHeight="1">
      <c r="A80" s="51" t="s">
        <v>194</v>
      </c>
      <c r="B80" s="52"/>
      <c r="C80" s="52"/>
      <c r="D80" s="52"/>
      <c r="E80" s="52"/>
      <c r="F80" s="52"/>
      <c r="G80" s="52"/>
      <c r="H80" s="52"/>
      <c r="I80" s="53"/>
      <c r="J80" s="37"/>
      <c r="K80" s="63" t="s">
        <v>149</v>
      </c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38"/>
      <c r="BI80" s="57" t="s">
        <v>79</v>
      </c>
      <c r="BJ80" s="58"/>
      <c r="BK80" s="58"/>
      <c r="BL80" s="58"/>
      <c r="BM80" s="58"/>
      <c r="BN80" s="58"/>
      <c r="BO80" s="58"/>
      <c r="BP80" s="58"/>
      <c r="BQ80" s="58"/>
      <c r="BR80" s="58"/>
      <c r="BS80" s="59"/>
      <c r="BT80" s="60">
        <v>249.47300000000001</v>
      </c>
      <c r="BU80" s="61"/>
      <c r="BV80" s="61"/>
      <c r="BW80" s="61"/>
      <c r="BX80" s="61"/>
      <c r="BY80" s="61"/>
      <c r="BZ80" s="61"/>
      <c r="CA80" s="61"/>
      <c r="CB80" s="61"/>
      <c r="CC80" s="62"/>
      <c r="CD80" s="67"/>
      <c r="CE80" s="58"/>
      <c r="CF80" s="58"/>
      <c r="CG80" s="58"/>
      <c r="CH80" s="58"/>
      <c r="CI80" s="58"/>
      <c r="CJ80" s="58"/>
      <c r="CK80" s="58"/>
      <c r="CL80" s="58"/>
      <c r="CM80" s="59"/>
      <c r="CN80" s="54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6"/>
      <c r="DE80" s="39">
        <f t="shared" si="1"/>
        <v>100</v>
      </c>
    </row>
    <row r="81" spans="1:112" s="35" customFormat="1" ht="24" customHeight="1">
      <c r="A81" s="51" t="s">
        <v>80</v>
      </c>
      <c r="B81" s="52"/>
      <c r="C81" s="52"/>
      <c r="D81" s="52"/>
      <c r="E81" s="52"/>
      <c r="F81" s="52"/>
      <c r="G81" s="52"/>
      <c r="H81" s="52"/>
      <c r="I81" s="53"/>
      <c r="J81" s="37"/>
      <c r="K81" s="63" t="s">
        <v>81</v>
      </c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38"/>
      <c r="BI81" s="57" t="s">
        <v>65</v>
      </c>
      <c r="BJ81" s="58"/>
      <c r="BK81" s="58"/>
      <c r="BL81" s="58"/>
      <c r="BM81" s="58"/>
      <c r="BN81" s="58"/>
      <c r="BO81" s="58"/>
      <c r="BP81" s="58"/>
      <c r="BQ81" s="58"/>
      <c r="BR81" s="58"/>
      <c r="BS81" s="59"/>
      <c r="BT81" s="64">
        <v>15.81</v>
      </c>
      <c r="BU81" s="81"/>
      <c r="BV81" s="81"/>
      <c r="BW81" s="81"/>
      <c r="BX81" s="81"/>
      <c r="BY81" s="81"/>
      <c r="BZ81" s="81"/>
      <c r="CA81" s="81"/>
      <c r="CB81" s="81"/>
      <c r="CC81" s="82"/>
      <c r="CD81" s="67"/>
      <c r="CE81" s="58"/>
      <c r="CF81" s="58"/>
      <c r="CG81" s="58"/>
      <c r="CH81" s="58"/>
      <c r="CI81" s="58"/>
      <c r="CJ81" s="58"/>
      <c r="CK81" s="58"/>
      <c r="CL81" s="58"/>
      <c r="CM81" s="59"/>
      <c r="CN81" s="54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6"/>
      <c r="DE81" s="39">
        <f t="shared" si="1"/>
        <v>100</v>
      </c>
    </row>
    <row r="82" spans="1:112" s="35" customFormat="1" ht="30" customHeight="1">
      <c r="A82" s="51" t="s">
        <v>82</v>
      </c>
      <c r="B82" s="52"/>
      <c r="C82" s="52"/>
      <c r="D82" s="52"/>
      <c r="E82" s="52"/>
      <c r="F82" s="52"/>
      <c r="G82" s="52"/>
      <c r="H82" s="52"/>
      <c r="I82" s="53"/>
      <c r="J82" s="37"/>
      <c r="K82" s="63" t="s">
        <v>83</v>
      </c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38"/>
      <c r="BI82" s="57" t="s">
        <v>5</v>
      </c>
      <c r="BJ82" s="58"/>
      <c r="BK82" s="58"/>
      <c r="BL82" s="58"/>
      <c r="BM82" s="58"/>
      <c r="BN82" s="58"/>
      <c r="BO82" s="58"/>
      <c r="BP82" s="58"/>
      <c r="BQ82" s="58"/>
      <c r="BR82" s="58"/>
      <c r="BS82" s="59"/>
      <c r="BT82" s="57">
        <v>0</v>
      </c>
      <c r="BU82" s="58"/>
      <c r="BV82" s="58"/>
      <c r="BW82" s="58"/>
      <c r="BX82" s="58"/>
      <c r="BY82" s="58"/>
      <c r="BZ82" s="58"/>
      <c r="CA82" s="58"/>
      <c r="CB82" s="58"/>
      <c r="CC82" s="59"/>
      <c r="CD82" s="75"/>
      <c r="CE82" s="76"/>
      <c r="CF82" s="76"/>
      <c r="CG82" s="76"/>
      <c r="CH82" s="76"/>
      <c r="CI82" s="76"/>
      <c r="CJ82" s="76"/>
      <c r="CK82" s="76"/>
      <c r="CL82" s="76"/>
      <c r="CM82" s="77"/>
      <c r="CN82" s="54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6"/>
    </row>
    <row r="83" spans="1:112" s="35" customFormat="1" ht="30" customHeight="1">
      <c r="A83" s="51" t="s">
        <v>84</v>
      </c>
      <c r="B83" s="52"/>
      <c r="C83" s="52"/>
      <c r="D83" s="52"/>
      <c r="E83" s="52"/>
      <c r="F83" s="52"/>
      <c r="G83" s="52"/>
      <c r="H83" s="52"/>
      <c r="I83" s="53"/>
      <c r="J83" s="37"/>
      <c r="K83" s="63" t="s">
        <v>85</v>
      </c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38"/>
      <c r="BI83" s="57" t="s">
        <v>5</v>
      </c>
      <c r="BJ83" s="58"/>
      <c r="BK83" s="58"/>
      <c r="BL83" s="58"/>
      <c r="BM83" s="58"/>
      <c r="BN83" s="58"/>
      <c r="BO83" s="58"/>
      <c r="BP83" s="58"/>
      <c r="BQ83" s="58"/>
      <c r="BR83" s="58"/>
      <c r="BS83" s="59"/>
      <c r="BT83" s="57">
        <v>0</v>
      </c>
      <c r="BU83" s="58"/>
      <c r="BV83" s="58"/>
      <c r="BW83" s="58"/>
      <c r="BX83" s="58"/>
      <c r="BY83" s="58"/>
      <c r="BZ83" s="58"/>
      <c r="CA83" s="58"/>
      <c r="CB83" s="58"/>
      <c r="CC83" s="59"/>
      <c r="CD83" s="75"/>
      <c r="CE83" s="76"/>
      <c r="CF83" s="76"/>
      <c r="CG83" s="76"/>
      <c r="CH83" s="76"/>
      <c r="CI83" s="76"/>
      <c r="CJ83" s="76"/>
      <c r="CK83" s="76"/>
      <c r="CL83" s="76"/>
      <c r="CM83" s="77"/>
      <c r="CN83" s="54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6"/>
    </row>
    <row r="84" spans="1:112" s="35" customFormat="1" ht="45.75" customHeight="1">
      <c r="A84" s="51" t="s">
        <v>86</v>
      </c>
      <c r="B84" s="52"/>
      <c r="C84" s="52"/>
      <c r="D84" s="52"/>
      <c r="E84" s="52"/>
      <c r="F84" s="52"/>
      <c r="G84" s="52"/>
      <c r="H84" s="52"/>
      <c r="I84" s="53"/>
      <c r="J84" s="37"/>
      <c r="K84" s="63" t="s">
        <v>87</v>
      </c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38"/>
      <c r="BI84" s="57" t="s">
        <v>65</v>
      </c>
      <c r="BJ84" s="58"/>
      <c r="BK84" s="58"/>
      <c r="BL84" s="58"/>
      <c r="BM84" s="58"/>
      <c r="BN84" s="58"/>
      <c r="BO84" s="58"/>
      <c r="BP84" s="58"/>
      <c r="BQ84" s="58"/>
      <c r="BR84" s="58"/>
      <c r="BS84" s="59"/>
      <c r="BT84" s="57">
        <v>5.66</v>
      </c>
      <c r="BU84" s="58"/>
      <c r="BV84" s="58"/>
      <c r="BW84" s="58"/>
      <c r="BX84" s="58"/>
      <c r="BY84" s="58"/>
      <c r="BZ84" s="58"/>
      <c r="CA84" s="58"/>
      <c r="CB84" s="58"/>
      <c r="CC84" s="59"/>
      <c r="CD84" s="57"/>
      <c r="CE84" s="58"/>
      <c r="CF84" s="58"/>
      <c r="CG84" s="58"/>
      <c r="CH84" s="58"/>
      <c r="CI84" s="58"/>
      <c r="CJ84" s="58"/>
      <c r="CK84" s="58"/>
      <c r="CL84" s="58"/>
      <c r="CM84" s="59"/>
      <c r="CN84" s="54" t="s">
        <v>37</v>
      </c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6"/>
    </row>
    <row r="85" spans="1:112" ht="6.75" customHeight="1"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74"/>
      <c r="CY85" s="74"/>
      <c r="CZ85" s="74"/>
      <c r="DA85" s="74"/>
      <c r="DB85" s="74"/>
      <c r="DC85" s="74"/>
      <c r="DD85" s="74"/>
    </row>
    <row r="86" spans="1:112" s="28" customFormat="1" ht="13">
      <c r="G86" s="28" t="s">
        <v>18</v>
      </c>
    </row>
    <row r="87" spans="1:112" s="28" customFormat="1" ht="54.75" customHeight="1">
      <c r="A87" s="65" t="s">
        <v>88</v>
      </c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</row>
    <row r="88" spans="1:112" s="28" customFormat="1" ht="25.5" customHeight="1">
      <c r="A88" s="65" t="s">
        <v>89</v>
      </c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</row>
    <row r="89" spans="1:112" s="28" customFormat="1" ht="25.5" customHeight="1">
      <c r="A89" s="65" t="s">
        <v>114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</row>
    <row r="90" spans="1:112" s="28" customFormat="1" ht="25.5" customHeight="1">
      <c r="A90" s="65" t="s">
        <v>90</v>
      </c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</row>
    <row r="91" spans="1:112" s="28" customFormat="1" ht="25.5" hidden="1" customHeight="1">
      <c r="A91" s="65" t="s">
        <v>91</v>
      </c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</row>
    <row r="92" spans="1:112" ht="3" customHeight="1"/>
    <row r="93" spans="1:112" ht="18" customHeight="1"/>
    <row r="94" spans="1:112" ht="83.25" customHeight="1">
      <c r="B94" s="70" t="s">
        <v>157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</row>
    <row r="95" spans="1:112" ht="10.5" customHeight="1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</row>
    <row r="96" spans="1:112" ht="15" customHeight="1">
      <c r="E96" s="30" t="s">
        <v>159</v>
      </c>
      <c r="BW96" s="30" t="s">
        <v>160</v>
      </c>
    </row>
    <row r="98" spans="2:112" ht="3.75" customHeight="1"/>
    <row r="99" spans="2:112" ht="1.5" customHeight="1">
      <c r="B99" s="72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3"/>
      <c r="CW99" s="73"/>
      <c r="CX99" s="73"/>
      <c r="CY99" s="73"/>
      <c r="CZ99" s="73"/>
      <c r="DA99" s="73"/>
      <c r="DB99" s="73"/>
      <c r="DC99" s="73"/>
      <c r="DD99" s="73"/>
      <c r="DE99" s="73"/>
      <c r="DF99" s="73"/>
      <c r="DG99" s="73"/>
      <c r="DH99" s="73"/>
    </row>
  </sheetData>
  <mergeCells count="404">
    <mergeCell ref="K80:BG80"/>
    <mergeCell ref="BI80:BS80"/>
    <mergeCell ref="BT80:CC80"/>
    <mergeCell ref="CD80:CM80"/>
    <mergeCell ref="CN80:DD80"/>
    <mergeCell ref="A71:I71"/>
    <mergeCell ref="K71:BG71"/>
    <mergeCell ref="BI71:BS71"/>
    <mergeCell ref="BT71:CC71"/>
    <mergeCell ref="CD71:CM71"/>
    <mergeCell ref="A5:DD5"/>
    <mergeCell ref="A6:DD6"/>
    <mergeCell ref="A7:DD7"/>
    <mergeCell ref="A8:DD8"/>
    <mergeCell ref="J15:BH16"/>
    <mergeCell ref="BI15:BS16"/>
    <mergeCell ref="BT15:CM15"/>
    <mergeCell ref="AG10:CI10"/>
    <mergeCell ref="J11:BN11"/>
    <mergeCell ref="J12:BN12"/>
    <mergeCell ref="BT17:CC17"/>
    <mergeCell ref="CD17:CM17"/>
    <mergeCell ref="CN17:DD17"/>
    <mergeCell ref="AQ13:AX13"/>
    <mergeCell ref="AY13:AZ13"/>
    <mergeCell ref="BA13:BH13"/>
    <mergeCell ref="CN15:DD16"/>
    <mergeCell ref="BT16:CC16"/>
    <mergeCell ref="CD16:CM16"/>
    <mergeCell ref="CN20:DD20"/>
    <mergeCell ref="A15:I16"/>
    <mergeCell ref="A18:I18"/>
    <mergeCell ref="K18:BG18"/>
    <mergeCell ref="BI18:BS18"/>
    <mergeCell ref="BT18:CC18"/>
    <mergeCell ref="CD20:CM20"/>
    <mergeCell ref="A17:I17"/>
    <mergeCell ref="K17:BG17"/>
    <mergeCell ref="BI17:BS17"/>
    <mergeCell ref="A19:I19"/>
    <mergeCell ref="K19:BG19"/>
    <mergeCell ref="BI19:BS19"/>
    <mergeCell ref="BT19:CC19"/>
    <mergeCell ref="CD18:CM18"/>
    <mergeCell ref="CN18:DD18"/>
    <mergeCell ref="CD19:CM19"/>
    <mergeCell ref="CD21:CM21"/>
    <mergeCell ref="CN21:DD21"/>
    <mergeCell ref="A20:I20"/>
    <mergeCell ref="K20:BG20"/>
    <mergeCell ref="A21:I21"/>
    <mergeCell ref="K21:BG21"/>
    <mergeCell ref="BI21:BS21"/>
    <mergeCell ref="BT21:CC21"/>
    <mergeCell ref="BI20:BS20"/>
    <mergeCell ref="BT20:CC20"/>
    <mergeCell ref="CN22:DD22"/>
    <mergeCell ref="A23:I23"/>
    <mergeCell ref="K23:BG23"/>
    <mergeCell ref="BI23:BS23"/>
    <mergeCell ref="BT23:CC23"/>
    <mergeCell ref="CD23:CM23"/>
    <mergeCell ref="CN23:DD23"/>
    <mergeCell ref="A22:I22"/>
    <mergeCell ref="K22:BG22"/>
    <mergeCell ref="BI22:BS22"/>
    <mergeCell ref="BT24:CC24"/>
    <mergeCell ref="CD22:CM22"/>
    <mergeCell ref="BT22:CC22"/>
    <mergeCell ref="BT26:CC26"/>
    <mergeCell ref="CD24:CM24"/>
    <mergeCell ref="CD26:CM26"/>
    <mergeCell ref="CN24:DD24"/>
    <mergeCell ref="A25:I25"/>
    <mergeCell ref="K25:BG25"/>
    <mergeCell ref="BI25:BS25"/>
    <mergeCell ref="BT25:CC25"/>
    <mergeCell ref="CD25:CM25"/>
    <mergeCell ref="CN25:DD25"/>
    <mergeCell ref="A24:I24"/>
    <mergeCell ref="K24:BG24"/>
    <mergeCell ref="BI24:BS24"/>
    <mergeCell ref="CN26:DD26"/>
    <mergeCell ref="A27:I27"/>
    <mergeCell ref="BI27:BS27"/>
    <mergeCell ref="BT27:CC27"/>
    <mergeCell ref="CD27:CM27"/>
    <mergeCell ref="CN27:DD27"/>
    <mergeCell ref="A26:I26"/>
    <mergeCell ref="K26:BG26"/>
    <mergeCell ref="BI26:BS26"/>
    <mergeCell ref="K27:BG27"/>
    <mergeCell ref="BI29:BS29"/>
    <mergeCell ref="BT29:CC29"/>
    <mergeCell ref="A30:I30"/>
    <mergeCell ref="K30:BG30"/>
    <mergeCell ref="BI30:BS30"/>
    <mergeCell ref="BT30:CC30"/>
    <mergeCell ref="K29:BG29"/>
    <mergeCell ref="CD37:CM37"/>
    <mergeCell ref="CN37:DD37"/>
    <mergeCell ref="BI35:BS35"/>
    <mergeCell ref="BT35:CC35"/>
    <mergeCell ref="CD29:CM29"/>
    <mergeCell ref="CN29:DD29"/>
    <mergeCell ref="CD30:CM30"/>
    <mergeCell ref="CN30:DD30"/>
    <mergeCell ref="CD35:CM35"/>
    <mergeCell ref="CN35:DD35"/>
    <mergeCell ref="A37:I37"/>
    <mergeCell ref="K37:BG37"/>
    <mergeCell ref="A38:I38"/>
    <mergeCell ref="K38:BG38"/>
    <mergeCell ref="BI38:BS38"/>
    <mergeCell ref="BT38:CC38"/>
    <mergeCell ref="BI37:BS37"/>
    <mergeCell ref="BT37:CC37"/>
    <mergeCell ref="CN41:DD41"/>
    <mergeCell ref="A40:I40"/>
    <mergeCell ref="K40:BG40"/>
    <mergeCell ref="BI40:BS40"/>
    <mergeCell ref="BT40:CC40"/>
    <mergeCell ref="CD38:CM38"/>
    <mergeCell ref="CN38:DD38"/>
    <mergeCell ref="CN39:DD39"/>
    <mergeCell ref="CD40:CM40"/>
    <mergeCell ref="CN40:DD40"/>
    <mergeCell ref="CD42:CM42"/>
    <mergeCell ref="CN42:DD42"/>
    <mergeCell ref="A39:I39"/>
    <mergeCell ref="K39:BG39"/>
    <mergeCell ref="BI39:BS39"/>
    <mergeCell ref="BT39:CC39"/>
    <mergeCell ref="CD41:CM41"/>
    <mergeCell ref="K42:BG42"/>
    <mergeCell ref="BI42:BS42"/>
    <mergeCell ref="BT42:CC42"/>
    <mergeCell ref="BI41:BS41"/>
    <mergeCell ref="BT41:CC41"/>
    <mergeCell ref="CD39:CM39"/>
    <mergeCell ref="CD47:CM47"/>
    <mergeCell ref="CN47:DD47"/>
    <mergeCell ref="CD49:CM49"/>
    <mergeCell ref="CN49:DD49"/>
    <mergeCell ref="CD43:CM43"/>
    <mergeCell ref="CN43:DD43"/>
    <mergeCell ref="CD44:CM44"/>
    <mergeCell ref="A46:I46"/>
    <mergeCell ref="K46:BG46"/>
    <mergeCell ref="BI46:BS46"/>
    <mergeCell ref="BT46:CC46"/>
    <mergeCell ref="CD48:CM48"/>
    <mergeCell ref="CN48:DD48"/>
    <mergeCell ref="CD51:CM51"/>
    <mergeCell ref="CN51:DD51"/>
    <mergeCell ref="A48:I48"/>
    <mergeCell ref="K48:BG48"/>
    <mergeCell ref="A49:I49"/>
    <mergeCell ref="K49:BG49"/>
    <mergeCell ref="BI49:BS49"/>
    <mergeCell ref="BT49:CC49"/>
    <mergeCell ref="BI48:BS48"/>
    <mergeCell ref="BT48:CC48"/>
    <mergeCell ref="A58:I58"/>
    <mergeCell ref="K58:BG58"/>
    <mergeCell ref="BI58:BS58"/>
    <mergeCell ref="BT58:CC58"/>
    <mergeCell ref="A51:I51"/>
    <mergeCell ref="K51:BG51"/>
    <mergeCell ref="BI51:BS51"/>
    <mergeCell ref="BT51:CC51"/>
    <mergeCell ref="BI52:BS52"/>
    <mergeCell ref="BI53:BS53"/>
    <mergeCell ref="A59:I59"/>
    <mergeCell ref="K59:BG59"/>
    <mergeCell ref="BI59:BS59"/>
    <mergeCell ref="BT59:CC59"/>
    <mergeCell ref="CD57:CM57"/>
    <mergeCell ref="CN57:DD57"/>
    <mergeCell ref="CD58:CM58"/>
    <mergeCell ref="CN58:DD58"/>
    <mergeCell ref="A57:I57"/>
    <mergeCell ref="K57:BG57"/>
    <mergeCell ref="CD61:CM61"/>
    <mergeCell ref="CN61:DD61"/>
    <mergeCell ref="BI57:BS57"/>
    <mergeCell ref="BT57:CC57"/>
    <mergeCell ref="CD59:CM59"/>
    <mergeCell ref="CN59:DD59"/>
    <mergeCell ref="CD60:CM60"/>
    <mergeCell ref="CN60:DD60"/>
    <mergeCell ref="A61:I61"/>
    <mergeCell ref="K61:BG61"/>
    <mergeCell ref="BI61:BS61"/>
    <mergeCell ref="BT61:CC61"/>
    <mergeCell ref="A60:I60"/>
    <mergeCell ref="K60:BG60"/>
    <mergeCell ref="BI60:BS60"/>
    <mergeCell ref="BT60:CC60"/>
    <mergeCell ref="A62:I62"/>
    <mergeCell ref="K62:BG62"/>
    <mergeCell ref="BI62:BS62"/>
    <mergeCell ref="BT62:CC62"/>
    <mergeCell ref="CD64:CM64"/>
    <mergeCell ref="CN64:DD64"/>
    <mergeCell ref="A63:I63"/>
    <mergeCell ref="K63:BG63"/>
    <mergeCell ref="BI63:BS63"/>
    <mergeCell ref="BT63:CC63"/>
    <mergeCell ref="CD62:CM62"/>
    <mergeCell ref="CN62:DD62"/>
    <mergeCell ref="CD63:CM63"/>
    <mergeCell ref="CN63:DD63"/>
    <mergeCell ref="CD67:CM67"/>
    <mergeCell ref="CN67:DD67"/>
    <mergeCell ref="A64:I64"/>
    <mergeCell ref="K64:BG64"/>
    <mergeCell ref="A67:I67"/>
    <mergeCell ref="K67:BG67"/>
    <mergeCell ref="BI67:BS67"/>
    <mergeCell ref="BT67:CC67"/>
    <mergeCell ref="BI64:BS64"/>
    <mergeCell ref="BT64:CC64"/>
    <mergeCell ref="BT65:CC65"/>
    <mergeCell ref="BT66:CC66"/>
    <mergeCell ref="BI70:BS70"/>
    <mergeCell ref="BT70:CC70"/>
    <mergeCell ref="CD75:CM75"/>
    <mergeCell ref="CN75:DD75"/>
    <mergeCell ref="A72:I72"/>
    <mergeCell ref="K72:BG72"/>
    <mergeCell ref="BI72:BS72"/>
    <mergeCell ref="BT72:CC72"/>
    <mergeCell ref="CD70:CM70"/>
    <mergeCell ref="CN70:DD70"/>
    <mergeCell ref="CD72:CM72"/>
    <mergeCell ref="CN72:DD72"/>
    <mergeCell ref="CD76:CM76"/>
    <mergeCell ref="CN76:DD76"/>
    <mergeCell ref="CN71:DD71"/>
    <mergeCell ref="BT81:CC81"/>
    <mergeCell ref="BT78:CC78"/>
    <mergeCell ref="BT79:CC79"/>
    <mergeCell ref="A75:I75"/>
    <mergeCell ref="K75:BG75"/>
    <mergeCell ref="A76:I76"/>
    <mergeCell ref="K76:BG76"/>
    <mergeCell ref="BI76:BS76"/>
    <mergeCell ref="BT76:CC76"/>
    <mergeCell ref="BI75:BS75"/>
    <mergeCell ref="BT75:CC75"/>
    <mergeCell ref="A80:I80"/>
    <mergeCell ref="CN83:DD83"/>
    <mergeCell ref="A77:I77"/>
    <mergeCell ref="K77:BG77"/>
    <mergeCell ref="BI77:BS77"/>
    <mergeCell ref="BT77:CC77"/>
    <mergeCell ref="CD82:CM82"/>
    <mergeCell ref="CN82:DD82"/>
    <mergeCell ref="A81:I81"/>
    <mergeCell ref="K81:BG81"/>
    <mergeCell ref="BI81:BS81"/>
    <mergeCell ref="CN28:DD28"/>
    <mergeCell ref="CD84:CM84"/>
    <mergeCell ref="CN84:DD84"/>
    <mergeCell ref="A82:I82"/>
    <mergeCell ref="K82:BG82"/>
    <mergeCell ref="A83:I83"/>
    <mergeCell ref="K83:BG83"/>
    <mergeCell ref="BI83:BS83"/>
    <mergeCell ref="BT83:CC83"/>
    <mergeCell ref="BI82:BS82"/>
    <mergeCell ref="A28:I28"/>
    <mergeCell ref="K28:BG28"/>
    <mergeCell ref="BI28:BS28"/>
    <mergeCell ref="BT28:CC28"/>
    <mergeCell ref="CD28:CM28"/>
    <mergeCell ref="CD36:CM36"/>
    <mergeCell ref="A35:I35"/>
    <mergeCell ref="K35:BG35"/>
    <mergeCell ref="A29:I29"/>
    <mergeCell ref="CN36:DD36"/>
    <mergeCell ref="A89:DD89"/>
    <mergeCell ref="A90:DD90"/>
    <mergeCell ref="A87:DD87"/>
    <mergeCell ref="A88:DD88"/>
    <mergeCell ref="A84:I84"/>
    <mergeCell ref="K84:BG84"/>
    <mergeCell ref="BI84:BS84"/>
    <mergeCell ref="BT84:CC84"/>
    <mergeCell ref="A43:I43"/>
    <mergeCell ref="K43:BG43"/>
    <mergeCell ref="BI43:BS43"/>
    <mergeCell ref="BT43:CC43"/>
    <mergeCell ref="A36:I36"/>
    <mergeCell ref="K36:BG36"/>
    <mergeCell ref="BI36:BS36"/>
    <mergeCell ref="BT36:CC36"/>
    <mergeCell ref="A41:I41"/>
    <mergeCell ref="K41:BG41"/>
    <mergeCell ref="A42:I42"/>
    <mergeCell ref="A44:I44"/>
    <mergeCell ref="K44:BG44"/>
    <mergeCell ref="BI44:BS44"/>
    <mergeCell ref="BT44:CC44"/>
    <mergeCell ref="A45:I45"/>
    <mergeCell ref="K45:BG45"/>
    <mergeCell ref="BI45:BS45"/>
    <mergeCell ref="BT45:CC45"/>
    <mergeCell ref="CN44:DD44"/>
    <mergeCell ref="CD50:CM50"/>
    <mergeCell ref="CN50:DD50"/>
    <mergeCell ref="CD45:CM45"/>
    <mergeCell ref="CN45:DD45"/>
    <mergeCell ref="CD46:CM46"/>
    <mergeCell ref="CN46:DD46"/>
    <mergeCell ref="B94:DH94"/>
    <mergeCell ref="B99:DH99"/>
    <mergeCell ref="B85:DD85"/>
    <mergeCell ref="A50:I50"/>
    <mergeCell ref="K50:BG50"/>
    <mergeCell ref="BI50:BS50"/>
    <mergeCell ref="CN77:DD77"/>
    <mergeCell ref="CD81:CM81"/>
    <mergeCell ref="CN81:DD81"/>
    <mergeCell ref="CD83:CM83"/>
    <mergeCell ref="BT50:CC50"/>
    <mergeCell ref="A91:DD91"/>
    <mergeCell ref="BT82:CC82"/>
    <mergeCell ref="CD77:CM77"/>
    <mergeCell ref="A1:AG1"/>
    <mergeCell ref="CN19:DD19"/>
    <mergeCell ref="A47:I47"/>
    <mergeCell ref="K47:BG47"/>
    <mergeCell ref="BI47:BS47"/>
    <mergeCell ref="BT47:CC47"/>
    <mergeCell ref="A31:I31"/>
    <mergeCell ref="A32:I32"/>
    <mergeCell ref="A33:I33"/>
    <mergeCell ref="A34:I34"/>
    <mergeCell ref="BI31:BS31"/>
    <mergeCell ref="BI32:BS32"/>
    <mergeCell ref="BI33:BS33"/>
    <mergeCell ref="BI34:BS34"/>
    <mergeCell ref="K31:BG31"/>
    <mergeCell ref="K32:BG32"/>
    <mergeCell ref="K33:BG33"/>
    <mergeCell ref="K34:BG34"/>
    <mergeCell ref="BT31:CC31"/>
    <mergeCell ref="BT32:CC32"/>
    <mergeCell ref="BT33:CC33"/>
    <mergeCell ref="BT34:CC34"/>
    <mergeCell ref="BI54:BS54"/>
    <mergeCell ref="BI55:BS55"/>
    <mergeCell ref="BT52:CC52"/>
    <mergeCell ref="BT53:CC53"/>
    <mergeCell ref="BT54:CC54"/>
    <mergeCell ref="BT55:CC55"/>
    <mergeCell ref="J53:BF53"/>
    <mergeCell ref="BG53:BH53"/>
    <mergeCell ref="A53:I53"/>
    <mergeCell ref="A54:I54"/>
    <mergeCell ref="A55:I55"/>
    <mergeCell ref="A52:I52"/>
    <mergeCell ref="A65:I65"/>
    <mergeCell ref="A66:I66"/>
    <mergeCell ref="BI65:BS65"/>
    <mergeCell ref="BI66:BS66"/>
    <mergeCell ref="K65:BG65"/>
    <mergeCell ref="K66:BG66"/>
    <mergeCell ref="BI68:BS68"/>
    <mergeCell ref="BI69:BS69"/>
    <mergeCell ref="BT68:CC68"/>
    <mergeCell ref="BT69:CC69"/>
    <mergeCell ref="J52:BF52"/>
    <mergeCell ref="BG52:BH52"/>
    <mergeCell ref="J55:BF55"/>
    <mergeCell ref="BG55:BH55"/>
    <mergeCell ref="J54:BF54"/>
    <mergeCell ref="BG54:BH54"/>
    <mergeCell ref="A73:I73"/>
    <mergeCell ref="A74:I74"/>
    <mergeCell ref="K74:BG74"/>
    <mergeCell ref="K73:BG73"/>
    <mergeCell ref="K69:BG69"/>
    <mergeCell ref="K68:BG68"/>
    <mergeCell ref="A70:I70"/>
    <mergeCell ref="K70:BG70"/>
    <mergeCell ref="A78:I78"/>
    <mergeCell ref="A79:I79"/>
    <mergeCell ref="K78:BG78"/>
    <mergeCell ref="K79:BG79"/>
    <mergeCell ref="BI78:BS78"/>
    <mergeCell ref="BI79:BS79"/>
    <mergeCell ref="A56:I56"/>
    <mergeCell ref="J56:BH56"/>
    <mergeCell ref="BI56:BS56"/>
    <mergeCell ref="BT56:CC56"/>
    <mergeCell ref="BI73:BS73"/>
    <mergeCell ref="BI74:BS74"/>
    <mergeCell ref="BT73:CC73"/>
    <mergeCell ref="BT74:CC74"/>
    <mergeCell ref="A69:I69"/>
    <mergeCell ref="A68:I68"/>
  </mergeCells>
  <hyperlinks>
    <hyperlink ref="B94" location="Par99" tooltip="б) структура и объем затрат на производство и реализацию товаров (работ, услуг);" display="Par99"/>
  </hyperlinks>
  <pageMargins left="0.78740157480314965" right="0.31496062992125984" top="0.59055118110236227" bottom="0.39370078740157483" header="0.19685039370078741" footer="0.19685039370078741"/>
  <pageSetup paperSize="9" scale="64" fitToHeight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DY45"/>
  <sheetViews>
    <sheetView tabSelected="1" view="pageBreakPreview" zoomScaleNormal="100" workbookViewId="0">
      <selection activeCell="BO18" sqref="BO18:BX18"/>
    </sheetView>
  </sheetViews>
  <sheetFormatPr defaultColWidth="0.90625" defaultRowHeight="14"/>
  <cols>
    <col min="1" max="75" width="0.90625" style="2"/>
    <col min="76" max="76" width="4.90625" style="2" customWidth="1"/>
    <col min="77" max="77" width="3.453125" style="2" customWidth="1"/>
    <col min="78" max="107" width="0.90625" style="2"/>
    <col min="108" max="108" width="6.453125" style="2" customWidth="1"/>
    <col min="109" max="110" width="0.90625" style="2"/>
    <col min="111" max="111" width="0.90625" style="2" customWidth="1"/>
    <col min="112" max="117" width="0.90625" style="2"/>
    <col min="118" max="118" width="10.6328125" style="2" customWidth="1"/>
    <col min="119" max="119" width="13.08984375" style="2" customWidth="1"/>
    <col min="120" max="120" width="6.90625" style="2" customWidth="1"/>
    <col min="121" max="121" width="12" style="2" customWidth="1"/>
    <col min="122" max="16384" width="0.90625" style="2"/>
  </cols>
  <sheetData>
    <row r="1" spans="1:119" s="1" customFormat="1" ht="12" customHeight="1">
      <c r="BL1" s="1" t="s">
        <v>117</v>
      </c>
    </row>
    <row r="2" spans="1:119" s="1" customFormat="1" ht="12" customHeight="1">
      <c r="BL2" s="1" t="s">
        <v>27</v>
      </c>
    </row>
    <row r="3" spans="1:119" s="1" customFormat="1" ht="12" customHeight="1">
      <c r="BL3" s="1" t="s">
        <v>28</v>
      </c>
    </row>
    <row r="5" spans="1:119" s="3" customFormat="1" ht="14.25" customHeight="1">
      <c r="A5" s="163" t="s">
        <v>118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</row>
    <row r="6" spans="1:119" s="3" customFormat="1" ht="14.25" customHeight="1">
      <c r="A6" s="164" t="s">
        <v>119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</row>
    <row r="7" spans="1:119" s="3" customFormat="1" ht="14.25" customHeight="1">
      <c r="A7" s="163" t="s">
        <v>120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</row>
    <row r="8" spans="1:119" s="3" customFormat="1" ht="14.25" customHeight="1">
      <c r="A8" s="164" t="s">
        <v>121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</row>
    <row r="9" spans="1:119" s="3" customFormat="1" ht="14.25" customHeight="1">
      <c r="A9" s="164" t="s">
        <v>122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</row>
    <row r="10" spans="1:119" ht="21" customHeight="1"/>
    <row r="11" spans="1:119">
      <c r="C11" s="4" t="s">
        <v>123</v>
      </c>
      <c r="D11" s="4"/>
    </row>
    <row r="12" spans="1:119">
      <c r="C12" s="4" t="s">
        <v>124</v>
      </c>
      <c r="D12" s="4"/>
      <c r="Q12" s="165" t="str">
        <f>стр.1_3!AG10</f>
        <v>ООО "Регион Энерго"</v>
      </c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  <c r="CV12" s="165"/>
      <c r="CW12" s="165"/>
      <c r="CX12" s="165"/>
      <c r="CY12" s="165"/>
      <c r="CZ12" s="165"/>
      <c r="DA12" s="165"/>
    </row>
    <row r="13" spans="1:119">
      <c r="C13" s="4" t="s">
        <v>30</v>
      </c>
      <c r="D13" s="4"/>
      <c r="J13" s="160" t="s">
        <v>197</v>
      </c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</row>
    <row r="14" spans="1:119">
      <c r="C14" s="4" t="s">
        <v>31</v>
      </c>
      <c r="D14" s="4"/>
      <c r="J14" s="161" t="s">
        <v>198</v>
      </c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</row>
    <row r="15" spans="1:119" ht="7.5" customHeight="1"/>
    <row r="16" spans="1:119" s="5" customFormat="1" ht="16.5" customHeight="1">
      <c r="A16" s="162" t="s">
        <v>125</v>
      </c>
      <c r="B16" s="152"/>
      <c r="C16" s="152"/>
      <c r="D16" s="152"/>
      <c r="E16" s="152"/>
      <c r="F16" s="152"/>
      <c r="G16" s="153"/>
      <c r="H16" s="151" t="s">
        <v>0</v>
      </c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3"/>
      <c r="BD16" s="151" t="s">
        <v>35</v>
      </c>
      <c r="BE16" s="152"/>
      <c r="BF16" s="152"/>
      <c r="BG16" s="152"/>
      <c r="BH16" s="152"/>
      <c r="BI16" s="152"/>
      <c r="BJ16" s="152"/>
      <c r="BK16" s="152"/>
      <c r="BL16" s="152"/>
      <c r="BM16" s="152"/>
      <c r="BN16" s="153"/>
      <c r="BO16" s="157" t="s">
        <v>201</v>
      </c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9"/>
      <c r="CI16" s="151" t="s">
        <v>126</v>
      </c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3"/>
    </row>
    <row r="17" spans="1:129" s="5" customFormat="1" ht="16.5" customHeight="1">
      <c r="A17" s="154"/>
      <c r="B17" s="155"/>
      <c r="C17" s="155"/>
      <c r="D17" s="155"/>
      <c r="E17" s="155"/>
      <c r="F17" s="155"/>
      <c r="G17" s="156"/>
      <c r="H17" s="154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6"/>
      <c r="BD17" s="154"/>
      <c r="BE17" s="155"/>
      <c r="BF17" s="155"/>
      <c r="BG17" s="155"/>
      <c r="BH17" s="155"/>
      <c r="BI17" s="155"/>
      <c r="BJ17" s="155"/>
      <c r="BK17" s="155"/>
      <c r="BL17" s="155"/>
      <c r="BM17" s="155"/>
      <c r="BN17" s="156"/>
      <c r="BO17" s="157" t="s">
        <v>127</v>
      </c>
      <c r="BP17" s="158"/>
      <c r="BQ17" s="158"/>
      <c r="BR17" s="158"/>
      <c r="BS17" s="158"/>
      <c r="BT17" s="158"/>
      <c r="BU17" s="158"/>
      <c r="BV17" s="158"/>
      <c r="BW17" s="158"/>
      <c r="BX17" s="159"/>
      <c r="BY17" s="157" t="s">
        <v>128</v>
      </c>
      <c r="BZ17" s="158"/>
      <c r="CA17" s="158"/>
      <c r="CB17" s="158"/>
      <c r="CC17" s="158"/>
      <c r="CD17" s="158"/>
      <c r="CE17" s="158"/>
      <c r="CF17" s="158"/>
      <c r="CG17" s="158"/>
      <c r="CH17" s="159"/>
      <c r="CI17" s="154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6"/>
    </row>
    <row r="18" spans="1:129" s="5" customFormat="1" ht="45" customHeight="1">
      <c r="A18" s="122" t="s">
        <v>6</v>
      </c>
      <c r="B18" s="123"/>
      <c r="C18" s="123"/>
      <c r="D18" s="123"/>
      <c r="E18" s="123"/>
      <c r="F18" s="123"/>
      <c r="G18" s="124"/>
      <c r="H18" s="6"/>
      <c r="I18" s="125" t="s">
        <v>129</v>
      </c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6"/>
      <c r="BD18" s="113" t="s">
        <v>5</v>
      </c>
      <c r="BE18" s="114"/>
      <c r="BF18" s="114"/>
      <c r="BG18" s="114"/>
      <c r="BH18" s="114"/>
      <c r="BI18" s="114"/>
      <c r="BJ18" s="114"/>
      <c r="BK18" s="114"/>
      <c r="BL18" s="114"/>
      <c r="BM18" s="114"/>
      <c r="BN18" s="115"/>
      <c r="BO18" s="88">
        <v>14395.072</v>
      </c>
      <c r="BP18" s="89"/>
      <c r="BQ18" s="89"/>
      <c r="BR18" s="89"/>
      <c r="BS18" s="89"/>
      <c r="BT18" s="89"/>
      <c r="BU18" s="89"/>
      <c r="BV18" s="89"/>
      <c r="BW18" s="89"/>
      <c r="BX18" s="90"/>
      <c r="BY18" s="116">
        <v>0</v>
      </c>
      <c r="BZ18" s="117"/>
      <c r="CA18" s="117"/>
      <c r="CB18" s="117"/>
      <c r="CC18" s="117"/>
      <c r="CD18" s="117"/>
      <c r="CE18" s="117"/>
      <c r="CF18" s="117"/>
      <c r="CG18" s="117"/>
      <c r="CH18" s="118"/>
      <c r="CI18" s="127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9"/>
      <c r="DC18" s="14"/>
      <c r="DD18" s="15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</row>
    <row r="19" spans="1:129" s="5" customFormat="1" ht="16.5" customHeight="1">
      <c r="A19" s="130" t="s">
        <v>69</v>
      </c>
      <c r="B19" s="131"/>
      <c r="C19" s="131"/>
      <c r="D19" s="131"/>
      <c r="E19" s="131"/>
      <c r="F19" s="131"/>
      <c r="G19" s="132"/>
      <c r="H19" s="7"/>
      <c r="I19" s="139" t="s">
        <v>130</v>
      </c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40"/>
      <c r="BD19" s="113" t="s">
        <v>5</v>
      </c>
      <c r="BE19" s="114"/>
      <c r="BF19" s="114"/>
      <c r="BG19" s="114"/>
      <c r="BH19" s="114"/>
      <c r="BI19" s="114"/>
      <c r="BJ19" s="114"/>
      <c r="BK19" s="114"/>
      <c r="BL19" s="114"/>
      <c r="BM19" s="114"/>
      <c r="BN19" s="115"/>
      <c r="BO19" s="88">
        <v>0</v>
      </c>
      <c r="BP19" s="89"/>
      <c r="BQ19" s="89"/>
      <c r="BR19" s="89"/>
      <c r="BS19" s="89"/>
      <c r="BT19" s="89"/>
      <c r="BU19" s="89"/>
      <c r="BV19" s="89"/>
      <c r="BW19" s="89"/>
      <c r="BX19" s="90"/>
      <c r="BY19" s="116">
        <v>0</v>
      </c>
      <c r="BZ19" s="117"/>
      <c r="CA19" s="117"/>
      <c r="CB19" s="117"/>
      <c r="CC19" s="117"/>
      <c r="CD19" s="117"/>
      <c r="CE19" s="117"/>
      <c r="CF19" s="117"/>
      <c r="CG19" s="117"/>
      <c r="CH19" s="118"/>
      <c r="CI19" s="119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1"/>
    </row>
    <row r="20" spans="1:129" s="5" customFormat="1" ht="16.5" customHeight="1">
      <c r="A20" s="133"/>
      <c r="B20" s="134"/>
      <c r="C20" s="134"/>
      <c r="D20" s="134"/>
      <c r="E20" s="134"/>
      <c r="F20" s="134"/>
      <c r="G20" s="135"/>
      <c r="H20" s="8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2"/>
      <c r="BD20" s="113" t="s">
        <v>131</v>
      </c>
      <c r="BE20" s="114"/>
      <c r="BF20" s="114"/>
      <c r="BG20" s="114"/>
      <c r="BH20" s="114"/>
      <c r="BI20" s="114"/>
      <c r="BJ20" s="114"/>
      <c r="BK20" s="114"/>
      <c r="BL20" s="114"/>
      <c r="BM20" s="114"/>
      <c r="BN20" s="115"/>
      <c r="BO20" s="88">
        <v>0</v>
      </c>
      <c r="BP20" s="89"/>
      <c r="BQ20" s="89"/>
      <c r="BR20" s="89"/>
      <c r="BS20" s="89"/>
      <c r="BT20" s="89"/>
      <c r="BU20" s="89"/>
      <c r="BV20" s="89"/>
      <c r="BW20" s="89"/>
      <c r="BX20" s="90"/>
      <c r="BY20" s="116">
        <v>0</v>
      </c>
      <c r="BZ20" s="117"/>
      <c r="CA20" s="117"/>
      <c r="CB20" s="117"/>
      <c r="CC20" s="117"/>
      <c r="CD20" s="117"/>
      <c r="CE20" s="117"/>
      <c r="CF20" s="117"/>
      <c r="CG20" s="117"/>
      <c r="CH20" s="118"/>
      <c r="CI20" s="119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1"/>
    </row>
    <row r="21" spans="1:129" s="5" customFormat="1" ht="16.5" customHeight="1">
      <c r="A21" s="136"/>
      <c r="B21" s="137"/>
      <c r="C21" s="137"/>
      <c r="D21" s="137"/>
      <c r="E21" s="137"/>
      <c r="F21" s="137"/>
      <c r="G21" s="138"/>
      <c r="H21" s="9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4"/>
      <c r="BD21" s="113" t="s">
        <v>79</v>
      </c>
      <c r="BE21" s="114"/>
      <c r="BF21" s="114"/>
      <c r="BG21" s="114"/>
      <c r="BH21" s="114"/>
      <c r="BI21" s="114"/>
      <c r="BJ21" s="114"/>
      <c r="BK21" s="114"/>
      <c r="BL21" s="114"/>
      <c r="BM21" s="114"/>
      <c r="BN21" s="115"/>
      <c r="BO21" s="88">
        <v>0</v>
      </c>
      <c r="BP21" s="89"/>
      <c r="BQ21" s="89"/>
      <c r="BR21" s="89"/>
      <c r="BS21" s="89"/>
      <c r="BT21" s="89"/>
      <c r="BU21" s="89"/>
      <c r="BV21" s="89"/>
      <c r="BW21" s="89"/>
      <c r="BX21" s="90"/>
      <c r="BY21" s="116">
        <v>0</v>
      </c>
      <c r="BZ21" s="117"/>
      <c r="CA21" s="117"/>
      <c r="CB21" s="117"/>
      <c r="CC21" s="117"/>
      <c r="CD21" s="117"/>
      <c r="CE21" s="117"/>
      <c r="CF21" s="117"/>
      <c r="CG21" s="117"/>
      <c r="CH21" s="118"/>
      <c r="CI21" s="119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1"/>
    </row>
    <row r="22" spans="1:129" s="5" customFormat="1" ht="30" customHeight="1">
      <c r="A22" s="122" t="s">
        <v>132</v>
      </c>
      <c r="B22" s="123"/>
      <c r="C22" s="123"/>
      <c r="D22" s="123"/>
      <c r="E22" s="123"/>
      <c r="F22" s="123"/>
      <c r="G22" s="124"/>
      <c r="H22" s="6"/>
      <c r="I22" s="125" t="s">
        <v>133</v>
      </c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6"/>
      <c r="BD22" s="113" t="s">
        <v>5</v>
      </c>
      <c r="BE22" s="114"/>
      <c r="BF22" s="114"/>
      <c r="BG22" s="114"/>
      <c r="BH22" s="114"/>
      <c r="BI22" s="114"/>
      <c r="BJ22" s="114"/>
      <c r="BK22" s="114"/>
      <c r="BL22" s="114"/>
      <c r="BM22" s="114"/>
      <c r="BN22" s="115"/>
      <c r="BO22" s="88"/>
      <c r="BP22" s="89"/>
      <c r="BQ22" s="89"/>
      <c r="BR22" s="89"/>
      <c r="BS22" s="89"/>
      <c r="BT22" s="89"/>
      <c r="BU22" s="89"/>
      <c r="BV22" s="89"/>
      <c r="BW22" s="89"/>
      <c r="BX22" s="90"/>
      <c r="BY22" s="116"/>
      <c r="BZ22" s="117"/>
      <c r="CA22" s="117"/>
      <c r="CB22" s="117"/>
      <c r="CC22" s="117"/>
      <c r="CD22" s="117"/>
      <c r="CE22" s="117"/>
      <c r="CF22" s="117"/>
      <c r="CG22" s="117"/>
      <c r="CH22" s="118"/>
      <c r="CI22" s="119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1"/>
    </row>
    <row r="23" spans="1:129" s="5" customFormat="1" ht="16.5" customHeight="1">
      <c r="A23" s="130" t="s">
        <v>134</v>
      </c>
      <c r="B23" s="131"/>
      <c r="C23" s="131"/>
      <c r="D23" s="131"/>
      <c r="E23" s="131"/>
      <c r="F23" s="131"/>
      <c r="G23" s="132"/>
      <c r="H23" s="7"/>
      <c r="I23" s="139" t="s">
        <v>135</v>
      </c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40"/>
      <c r="BD23" s="113" t="s">
        <v>5</v>
      </c>
      <c r="BE23" s="114"/>
      <c r="BF23" s="114"/>
      <c r="BG23" s="114"/>
      <c r="BH23" s="114"/>
      <c r="BI23" s="114"/>
      <c r="BJ23" s="114"/>
      <c r="BK23" s="114"/>
      <c r="BL23" s="114"/>
      <c r="BM23" s="114"/>
      <c r="BN23" s="115"/>
      <c r="BO23" s="145"/>
      <c r="BP23" s="146"/>
      <c r="BQ23" s="146"/>
      <c r="BR23" s="146"/>
      <c r="BS23" s="146"/>
      <c r="BT23" s="146"/>
      <c r="BU23" s="146"/>
      <c r="BV23" s="146"/>
      <c r="BW23" s="146"/>
      <c r="BX23" s="147"/>
      <c r="BY23" s="148"/>
      <c r="BZ23" s="149"/>
      <c r="CA23" s="149"/>
      <c r="CB23" s="149"/>
      <c r="CC23" s="149"/>
      <c r="CD23" s="149"/>
      <c r="CE23" s="149"/>
      <c r="CF23" s="149"/>
      <c r="CG23" s="149"/>
      <c r="CH23" s="150"/>
      <c r="CI23" s="119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1"/>
    </row>
    <row r="24" spans="1:129" s="5" customFormat="1" ht="16.5" customHeight="1">
      <c r="A24" s="133"/>
      <c r="B24" s="134"/>
      <c r="C24" s="134"/>
      <c r="D24" s="134"/>
      <c r="E24" s="134"/>
      <c r="F24" s="134"/>
      <c r="G24" s="135"/>
      <c r="H24" s="8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2"/>
      <c r="BD24" s="113" t="s">
        <v>131</v>
      </c>
      <c r="BE24" s="114"/>
      <c r="BF24" s="114"/>
      <c r="BG24" s="114"/>
      <c r="BH24" s="114"/>
      <c r="BI24" s="114"/>
      <c r="BJ24" s="114"/>
      <c r="BK24" s="114"/>
      <c r="BL24" s="114"/>
      <c r="BM24" s="114"/>
      <c r="BN24" s="115"/>
      <c r="BO24" s="145"/>
      <c r="BP24" s="146"/>
      <c r="BQ24" s="146"/>
      <c r="BR24" s="146"/>
      <c r="BS24" s="146"/>
      <c r="BT24" s="146"/>
      <c r="BU24" s="146"/>
      <c r="BV24" s="146"/>
      <c r="BW24" s="146"/>
      <c r="BX24" s="147"/>
      <c r="BY24" s="148"/>
      <c r="BZ24" s="149"/>
      <c r="CA24" s="149"/>
      <c r="CB24" s="149"/>
      <c r="CC24" s="149"/>
      <c r="CD24" s="149"/>
      <c r="CE24" s="149"/>
      <c r="CF24" s="149"/>
      <c r="CG24" s="149"/>
      <c r="CH24" s="150"/>
      <c r="CI24" s="119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1"/>
    </row>
    <row r="25" spans="1:129" s="5" customFormat="1" ht="16.5" customHeight="1">
      <c r="A25" s="136"/>
      <c r="B25" s="137"/>
      <c r="C25" s="137"/>
      <c r="D25" s="137"/>
      <c r="E25" s="137"/>
      <c r="F25" s="137"/>
      <c r="G25" s="138"/>
      <c r="H25" s="9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4"/>
      <c r="BD25" s="113" t="s">
        <v>79</v>
      </c>
      <c r="BE25" s="114"/>
      <c r="BF25" s="114"/>
      <c r="BG25" s="114"/>
      <c r="BH25" s="114"/>
      <c r="BI25" s="114"/>
      <c r="BJ25" s="114"/>
      <c r="BK25" s="114"/>
      <c r="BL25" s="114"/>
      <c r="BM25" s="114"/>
      <c r="BN25" s="115"/>
      <c r="BO25" s="145"/>
      <c r="BP25" s="146"/>
      <c r="BQ25" s="146"/>
      <c r="BR25" s="146"/>
      <c r="BS25" s="146"/>
      <c r="BT25" s="146"/>
      <c r="BU25" s="146"/>
      <c r="BV25" s="146"/>
      <c r="BW25" s="146"/>
      <c r="BX25" s="147"/>
      <c r="BY25" s="148"/>
      <c r="BZ25" s="149"/>
      <c r="CA25" s="149"/>
      <c r="CB25" s="149"/>
      <c r="CC25" s="149"/>
      <c r="CD25" s="149"/>
      <c r="CE25" s="149"/>
      <c r="CF25" s="149"/>
      <c r="CG25" s="149"/>
      <c r="CH25" s="150"/>
      <c r="CI25" s="119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1"/>
    </row>
    <row r="26" spans="1:129" s="5" customFormat="1" ht="16.5" customHeight="1">
      <c r="A26" s="130" t="s">
        <v>136</v>
      </c>
      <c r="B26" s="131"/>
      <c r="C26" s="131"/>
      <c r="D26" s="131"/>
      <c r="E26" s="131"/>
      <c r="F26" s="131"/>
      <c r="G26" s="132"/>
      <c r="H26" s="7"/>
      <c r="I26" s="139" t="s">
        <v>137</v>
      </c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40"/>
      <c r="BD26" s="113" t="s">
        <v>5</v>
      </c>
      <c r="BE26" s="114"/>
      <c r="BF26" s="114"/>
      <c r="BG26" s="114"/>
      <c r="BH26" s="114"/>
      <c r="BI26" s="114"/>
      <c r="BJ26" s="114"/>
      <c r="BK26" s="114"/>
      <c r="BL26" s="114"/>
      <c r="BM26" s="114"/>
      <c r="BN26" s="115"/>
      <c r="BO26" s="145"/>
      <c r="BP26" s="146"/>
      <c r="BQ26" s="146"/>
      <c r="BR26" s="146"/>
      <c r="BS26" s="146"/>
      <c r="BT26" s="146"/>
      <c r="BU26" s="146"/>
      <c r="BV26" s="146"/>
      <c r="BW26" s="146"/>
      <c r="BX26" s="147"/>
      <c r="BY26" s="148"/>
      <c r="BZ26" s="149"/>
      <c r="CA26" s="149"/>
      <c r="CB26" s="149"/>
      <c r="CC26" s="149"/>
      <c r="CD26" s="149"/>
      <c r="CE26" s="149"/>
      <c r="CF26" s="149"/>
      <c r="CG26" s="149"/>
      <c r="CH26" s="150"/>
      <c r="CI26" s="119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1"/>
    </row>
    <row r="27" spans="1:129" s="5" customFormat="1" ht="16.5" customHeight="1">
      <c r="A27" s="133"/>
      <c r="B27" s="134"/>
      <c r="C27" s="134"/>
      <c r="D27" s="134"/>
      <c r="E27" s="134"/>
      <c r="F27" s="134"/>
      <c r="G27" s="135"/>
      <c r="H27" s="8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2"/>
      <c r="BD27" s="113" t="s">
        <v>131</v>
      </c>
      <c r="BE27" s="114"/>
      <c r="BF27" s="114"/>
      <c r="BG27" s="114"/>
      <c r="BH27" s="114"/>
      <c r="BI27" s="114"/>
      <c r="BJ27" s="114"/>
      <c r="BK27" s="114"/>
      <c r="BL27" s="114"/>
      <c r="BM27" s="114"/>
      <c r="BN27" s="115"/>
      <c r="BO27" s="145"/>
      <c r="BP27" s="146"/>
      <c r="BQ27" s="146"/>
      <c r="BR27" s="146"/>
      <c r="BS27" s="146"/>
      <c r="BT27" s="146"/>
      <c r="BU27" s="146"/>
      <c r="BV27" s="146"/>
      <c r="BW27" s="146"/>
      <c r="BX27" s="147"/>
      <c r="BY27" s="148"/>
      <c r="BZ27" s="149"/>
      <c r="CA27" s="149"/>
      <c r="CB27" s="149"/>
      <c r="CC27" s="149"/>
      <c r="CD27" s="149"/>
      <c r="CE27" s="149"/>
      <c r="CF27" s="149"/>
      <c r="CG27" s="149"/>
      <c r="CH27" s="150"/>
      <c r="CI27" s="119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1"/>
    </row>
    <row r="28" spans="1:129" s="5" customFormat="1" ht="16.5" customHeight="1">
      <c r="A28" s="136"/>
      <c r="B28" s="137"/>
      <c r="C28" s="137"/>
      <c r="D28" s="137"/>
      <c r="E28" s="137"/>
      <c r="F28" s="137"/>
      <c r="G28" s="138"/>
      <c r="H28" s="9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4"/>
      <c r="BD28" s="113" t="s">
        <v>79</v>
      </c>
      <c r="BE28" s="114"/>
      <c r="BF28" s="114"/>
      <c r="BG28" s="114"/>
      <c r="BH28" s="114"/>
      <c r="BI28" s="114"/>
      <c r="BJ28" s="114"/>
      <c r="BK28" s="114"/>
      <c r="BL28" s="114"/>
      <c r="BM28" s="114"/>
      <c r="BN28" s="115"/>
      <c r="BO28" s="145"/>
      <c r="BP28" s="146"/>
      <c r="BQ28" s="146"/>
      <c r="BR28" s="146"/>
      <c r="BS28" s="146"/>
      <c r="BT28" s="146"/>
      <c r="BU28" s="146"/>
      <c r="BV28" s="146"/>
      <c r="BW28" s="146"/>
      <c r="BX28" s="147"/>
      <c r="BY28" s="148"/>
      <c r="BZ28" s="149"/>
      <c r="CA28" s="149"/>
      <c r="CB28" s="149"/>
      <c r="CC28" s="149"/>
      <c r="CD28" s="149"/>
      <c r="CE28" s="149"/>
      <c r="CF28" s="149"/>
      <c r="CG28" s="149"/>
      <c r="CH28" s="150"/>
      <c r="CI28" s="119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1"/>
    </row>
    <row r="29" spans="1:129" s="5" customFormat="1" ht="16.5" customHeight="1">
      <c r="A29" s="130" t="s">
        <v>138</v>
      </c>
      <c r="B29" s="131"/>
      <c r="C29" s="131"/>
      <c r="D29" s="131"/>
      <c r="E29" s="131"/>
      <c r="F29" s="131"/>
      <c r="G29" s="132"/>
      <c r="H29" s="7"/>
      <c r="I29" s="139" t="s">
        <v>139</v>
      </c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40"/>
      <c r="BD29" s="113" t="s">
        <v>5</v>
      </c>
      <c r="BE29" s="114"/>
      <c r="BF29" s="114"/>
      <c r="BG29" s="114"/>
      <c r="BH29" s="114"/>
      <c r="BI29" s="114"/>
      <c r="BJ29" s="114"/>
      <c r="BK29" s="114"/>
      <c r="BL29" s="114"/>
      <c r="BM29" s="114"/>
      <c r="BN29" s="115"/>
      <c r="BO29" s="145"/>
      <c r="BP29" s="146"/>
      <c r="BQ29" s="146"/>
      <c r="BR29" s="146"/>
      <c r="BS29" s="146"/>
      <c r="BT29" s="146"/>
      <c r="BU29" s="146"/>
      <c r="BV29" s="146"/>
      <c r="BW29" s="146"/>
      <c r="BX29" s="147"/>
      <c r="BY29" s="148"/>
      <c r="BZ29" s="149"/>
      <c r="CA29" s="149"/>
      <c r="CB29" s="149"/>
      <c r="CC29" s="149"/>
      <c r="CD29" s="149"/>
      <c r="CE29" s="149"/>
      <c r="CF29" s="149"/>
      <c r="CG29" s="149"/>
      <c r="CH29" s="150"/>
      <c r="CI29" s="119"/>
      <c r="CJ29" s="120"/>
      <c r="CK29" s="120"/>
      <c r="CL29" s="120"/>
      <c r="CM29" s="120"/>
      <c r="CN29" s="120"/>
      <c r="CO29" s="120"/>
      <c r="CP29" s="120"/>
      <c r="CQ29" s="120"/>
      <c r="CR29" s="120"/>
      <c r="CS29" s="120"/>
      <c r="CT29" s="120"/>
      <c r="CU29" s="120"/>
      <c r="CV29" s="120"/>
      <c r="CW29" s="120"/>
      <c r="CX29" s="120"/>
      <c r="CY29" s="120"/>
      <c r="CZ29" s="120"/>
      <c r="DA29" s="121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</row>
    <row r="30" spans="1:129" s="5" customFormat="1" ht="16.5" customHeight="1">
      <c r="A30" s="133"/>
      <c r="B30" s="134"/>
      <c r="C30" s="134"/>
      <c r="D30" s="134"/>
      <c r="E30" s="134"/>
      <c r="F30" s="134"/>
      <c r="G30" s="135"/>
      <c r="H30" s="8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2"/>
      <c r="BD30" s="113" t="s">
        <v>131</v>
      </c>
      <c r="BE30" s="114"/>
      <c r="BF30" s="114"/>
      <c r="BG30" s="114"/>
      <c r="BH30" s="114"/>
      <c r="BI30" s="114"/>
      <c r="BJ30" s="114"/>
      <c r="BK30" s="114"/>
      <c r="BL30" s="114"/>
      <c r="BM30" s="114"/>
      <c r="BN30" s="115"/>
      <c r="BO30" s="145"/>
      <c r="BP30" s="146"/>
      <c r="BQ30" s="146"/>
      <c r="BR30" s="146"/>
      <c r="BS30" s="146"/>
      <c r="BT30" s="146"/>
      <c r="BU30" s="146"/>
      <c r="BV30" s="146"/>
      <c r="BW30" s="146"/>
      <c r="BX30" s="147"/>
      <c r="BY30" s="148"/>
      <c r="BZ30" s="149"/>
      <c r="CA30" s="149"/>
      <c r="CB30" s="149"/>
      <c r="CC30" s="149"/>
      <c r="CD30" s="149"/>
      <c r="CE30" s="149"/>
      <c r="CF30" s="149"/>
      <c r="CG30" s="149"/>
      <c r="CH30" s="150"/>
      <c r="CI30" s="119"/>
      <c r="CJ30" s="120"/>
      <c r="CK30" s="120"/>
      <c r="CL30" s="120"/>
      <c r="CM30" s="120"/>
      <c r="CN30" s="120"/>
      <c r="CO30" s="120"/>
      <c r="CP30" s="120"/>
      <c r="CQ30" s="120"/>
      <c r="CR30" s="120"/>
      <c r="CS30" s="120"/>
      <c r="CT30" s="120"/>
      <c r="CU30" s="120"/>
      <c r="CV30" s="120"/>
      <c r="CW30" s="120"/>
      <c r="CX30" s="120"/>
      <c r="CY30" s="120"/>
      <c r="CZ30" s="120"/>
      <c r="DA30" s="121"/>
    </row>
    <row r="31" spans="1:129" s="5" customFormat="1" ht="16.5" customHeight="1">
      <c r="A31" s="136"/>
      <c r="B31" s="137"/>
      <c r="C31" s="137"/>
      <c r="D31" s="137"/>
      <c r="E31" s="137"/>
      <c r="F31" s="137"/>
      <c r="G31" s="138"/>
      <c r="H31" s="9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4"/>
      <c r="BD31" s="113" t="s">
        <v>79</v>
      </c>
      <c r="BE31" s="114"/>
      <c r="BF31" s="114"/>
      <c r="BG31" s="114"/>
      <c r="BH31" s="114"/>
      <c r="BI31" s="114"/>
      <c r="BJ31" s="114"/>
      <c r="BK31" s="114"/>
      <c r="BL31" s="114"/>
      <c r="BM31" s="114"/>
      <c r="BN31" s="115"/>
      <c r="BO31" s="145"/>
      <c r="BP31" s="146"/>
      <c r="BQ31" s="146"/>
      <c r="BR31" s="146"/>
      <c r="BS31" s="146"/>
      <c r="BT31" s="146"/>
      <c r="BU31" s="146"/>
      <c r="BV31" s="146"/>
      <c r="BW31" s="146"/>
      <c r="BX31" s="147"/>
      <c r="BY31" s="148"/>
      <c r="BZ31" s="149"/>
      <c r="CA31" s="149"/>
      <c r="CB31" s="149"/>
      <c r="CC31" s="149"/>
      <c r="CD31" s="149"/>
      <c r="CE31" s="149"/>
      <c r="CF31" s="149"/>
      <c r="CG31" s="149"/>
      <c r="CH31" s="150"/>
      <c r="CI31" s="119"/>
      <c r="CJ31" s="120"/>
      <c r="CK31" s="120"/>
      <c r="CL31" s="120"/>
      <c r="CM31" s="120"/>
      <c r="CN31" s="120"/>
      <c r="CO31" s="120"/>
      <c r="CP31" s="120"/>
      <c r="CQ31" s="120"/>
      <c r="CR31" s="120"/>
      <c r="CS31" s="120"/>
      <c r="CT31" s="120"/>
      <c r="CU31" s="120"/>
      <c r="CV31" s="120"/>
      <c r="CW31" s="120"/>
      <c r="CX31" s="120"/>
      <c r="CY31" s="120"/>
      <c r="CZ31" s="120"/>
      <c r="DA31" s="121"/>
    </row>
    <row r="32" spans="1:129" s="5" customFormat="1" ht="16.5" customHeight="1">
      <c r="A32" s="130" t="s">
        <v>140</v>
      </c>
      <c r="B32" s="131"/>
      <c r="C32" s="131"/>
      <c r="D32" s="131"/>
      <c r="E32" s="131"/>
      <c r="F32" s="131"/>
      <c r="G32" s="132"/>
      <c r="H32" s="7"/>
      <c r="I32" s="139" t="s">
        <v>141</v>
      </c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40"/>
      <c r="BD32" s="113" t="s">
        <v>5</v>
      </c>
      <c r="BE32" s="114"/>
      <c r="BF32" s="114"/>
      <c r="BG32" s="114"/>
      <c r="BH32" s="114"/>
      <c r="BI32" s="114"/>
      <c r="BJ32" s="114"/>
      <c r="BK32" s="114"/>
      <c r="BL32" s="114"/>
      <c r="BM32" s="114"/>
      <c r="BN32" s="115"/>
      <c r="BO32" s="145"/>
      <c r="BP32" s="146"/>
      <c r="BQ32" s="146"/>
      <c r="BR32" s="146"/>
      <c r="BS32" s="146"/>
      <c r="BT32" s="146"/>
      <c r="BU32" s="146"/>
      <c r="BV32" s="146"/>
      <c r="BW32" s="146"/>
      <c r="BX32" s="147"/>
      <c r="BY32" s="148"/>
      <c r="BZ32" s="149"/>
      <c r="CA32" s="149"/>
      <c r="CB32" s="149"/>
      <c r="CC32" s="149"/>
      <c r="CD32" s="149"/>
      <c r="CE32" s="149"/>
      <c r="CF32" s="149"/>
      <c r="CG32" s="149"/>
      <c r="CH32" s="150"/>
      <c r="CI32" s="119"/>
      <c r="CJ32" s="120"/>
      <c r="CK32" s="120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1"/>
    </row>
    <row r="33" spans="1:128" s="5" customFormat="1" ht="16.5" customHeight="1">
      <c r="A33" s="133"/>
      <c r="B33" s="134"/>
      <c r="C33" s="134"/>
      <c r="D33" s="134"/>
      <c r="E33" s="134"/>
      <c r="F33" s="134"/>
      <c r="G33" s="135"/>
      <c r="H33" s="8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2"/>
      <c r="BD33" s="113" t="s">
        <v>131</v>
      </c>
      <c r="BE33" s="114"/>
      <c r="BF33" s="114"/>
      <c r="BG33" s="114"/>
      <c r="BH33" s="114"/>
      <c r="BI33" s="114"/>
      <c r="BJ33" s="114"/>
      <c r="BK33" s="114"/>
      <c r="BL33" s="114"/>
      <c r="BM33" s="114"/>
      <c r="BN33" s="115"/>
      <c r="BO33" s="145"/>
      <c r="BP33" s="146"/>
      <c r="BQ33" s="146"/>
      <c r="BR33" s="146"/>
      <c r="BS33" s="146"/>
      <c r="BT33" s="146"/>
      <c r="BU33" s="146"/>
      <c r="BV33" s="146"/>
      <c r="BW33" s="146"/>
      <c r="BX33" s="147"/>
      <c r="BY33" s="148"/>
      <c r="BZ33" s="149"/>
      <c r="CA33" s="149"/>
      <c r="CB33" s="149"/>
      <c r="CC33" s="149"/>
      <c r="CD33" s="149"/>
      <c r="CE33" s="149"/>
      <c r="CF33" s="149"/>
      <c r="CG33" s="149"/>
      <c r="CH33" s="150"/>
      <c r="CI33" s="119"/>
      <c r="CJ33" s="120"/>
      <c r="CK33" s="120"/>
      <c r="CL33" s="120"/>
      <c r="CM33" s="120"/>
      <c r="CN33" s="120"/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1"/>
    </row>
    <row r="34" spans="1:128" s="5" customFormat="1" ht="16.5" customHeight="1">
      <c r="A34" s="136"/>
      <c r="B34" s="137"/>
      <c r="C34" s="137"/>
      <c r="D34" s="137"/>
      <c r="E34" s="137"/>
      <c r="F34" s="137"/>
      <c r="G34" s="138"/>
      <c r="H34" s="9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4"/>
      <c r="BD34" s="113" t="s">
        <v>79</v>
      </c>
      <c r="BE34" s="114"/>
      <c r="BF34" s="114"/>
      <c r="BG34" s="114"/>
      <c r="BH34" s="114"/>
      <c r="BI34" s="114"/>
      <c r="BJ34" s="114"/>
      <c r="BK34" s="114"/>
      <c r="BL34" s="114"/>
      <c r="BM34" s="114"/>
      <c r="BN34" s="115"/>
      <c r="BO34" s="145"/>
      <c r="BP34" s="146"/>
      <c r="BQ34" s="146"/>
      <c r="BR34" s="146"/>
      <c r="BS34" s="146"/>
      <c r="BT34" s="146"/>
      <c r="BU34" s="146"/>
      <c r="BV34" s="146"/>
      <c r="BW34" s="146"/>
      <c r="BX34" s="147"/>
      <c r="BY34" s="148"/>
      <c r="BZ34" s="149"/>
      <c r="CA34" s="149"/>
      <c r="CB34" s="149"/>
      <c r="CC34" s="149"/>
      <c r="CD34" s="149"/>
      <c r="CE34" s="149"/>
      <c r="CF34" s="149"/>
      <c r="CG34" s="149"/>
      <c r="CH34" s="150"/>
      <c r="CI34" s="119"/>
      <c r="CJ34" s="120"/>
      <c r="CK34" s="120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1"/>
    </row>
    <row r="35" spans="1:128" s="5" customFormat="1" ht="16.5" customHeight="1">
      <c r="A35" s="130" t="s">
        <v>72</v>
      </c>
      <c r="B35" s="131"/>
      <c r="C35" s="131"/>
      <c r="D35" s="131"/>
      <c r="E35" s="131"/>
      <c r="F35" s="131"/>
      <c r="G35" s="132"/>
      <c r="H35" s="7"/>
      <c r="I35" s="139" t="s">
        <v>142</v>
      </c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40"/>
      <c r="BD35" s="113" t="s">
        <v>5</v>
      </c>
      <c r="BE35" s="114"/>
      <c r="BF35" s="114"/>
      <c r="BG35" s="114"/>
      <c r="BH35" s="114"/>
      <c r="BI35" s="114"/>
      <c r="BJ35" s="114"/>
      <c r="BK35" s="114"/>
      <c r="BL35" s="114"/>
      <c r="BM35" s="114"/>
      <c r="BN35" s="115"/>
      <c r="BO35" s="88">
        <v>0</v>
      </c>
      <c r="BP35" s="89"/>
      <c r="BQ35" s="89"/>
      <c r="BR35" s="89"/>
      <c r="BS35" s="89"/>
      <c r="BT35" s="89"/>
      <c r="BU35" s="89"/>
      <c r="BV35" s="89"/>
      <c r="BW35" s="89"/>
      <c r="BX35" s="90"/>
      <c r="BY35" s="116">
        <v>0</v>
      </c>
      <c r="BZ35" s="117"/>
      <c r="CA35" s="117"/>
      <c r="CB35" s="117"/>
      <c r="CC35" s="117"/>
      <c r="CD35" s="117"/>
      <c r="CE35" s="117"/>
      <c r="CF35" s="117"/>
      <c r="CG35" s="117"/>
      <c r="CH35" s="118"/>
      <c r="CI35" s="119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0"/>
      <c r="CW35" s="120"/>
      <c r="CX35" s="120"/>
      <c r="CY35" s="120"/>
      <c r="CZ35" s="120"/>
      <c r="DA35" s="121"/>
    </row>
    <row r="36" spans="1:128" s="5" customFormat="1" ht="16.5" customHeight="1">
      <c r="A36" s="133"/>
      <c r="B36" s="134"/>
      <c r="C36" s="134"/>
      <c r="D36" s="134"/>
      <c r="E36" s="134"/>
      <c r="F36" s="134"/>
      <c r="G36" s="135"/>
      <c r="H36" s="8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2"/>
      <c r="BD36" s="113" t="s">
        <v>131</v>
      </c>
      <c r="BE36" s="114"/>
      <c r="BF36" s="114"/>
      <c r="BG36" s="114"/>
      <c r="BH36" s="114"/>
      <c r="BI36" s="114"/>
      <c r="BJ36" s="114"/>
      <c r="BK36" s="114"/>
      <c r="BL36" s="114"/>
      <c r="BM36" s="114"/>
      <c r="BN36" s="115"/>
      <c r="BO36" s="88">
        <v>0</v>
      </c>
      <c r="BP36" s="89"/>
      <c r="BQ36" s="89"/>
      <c r="BR36" s="89"/>
      <c r="BS36" s="89"/>
      <c r="BT36" s="89"/>
      <c r="BU36" s="89"/>
      <c r="BV36" s="89"/>
      <c r="BW36" s="89"/>
      <c r="BX36" s="90"/>
      <c r="BY36" s="116">
        <v>0</v>
      </c>
      <c r="BZ36" s="117"/>
      <c r="CA36" s="117"/>
      <c r="CB36" s="117"/>
      <c r="CC36" s="117"/>
      <c r="CD36" s="117"/>
      <c r="CE36" s="117"/>
      <c r="CF36" s="117"/>
      <c r="CG36" s="117"/>
      <c r="CH36" s="118"/>
      <c r="CI36" s="119"/>
      <c r="CJ36" s="120"/>
      <c r="CK36" s="120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1"/>
    </row>
    <row r="37" spans="1:128" s="5" customFormat="1" ht="16.5" customHeight="1">
      <c r="A37" s="136"/>
      <c r="B37" s="137"/>
      <c r="C37" s="137"/>
      <c r="D37" s="137"/>
      <c r="E37" s="137"/>
      <c r="F37" s="137"/>
      <c r="G37" s="138"/>
      <c r="H37" s="9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4"/>
      <c r="BD37" s="113" t="s">
        <v>79</v>
      </c>
      <c r="BE37" s="114"/>
      <c r="BF37" s="114"/>
      <c r="BG37" s="114"/>
      <c r="BH37" s="114"/>
      <c r="BI37" s="114"/>
      <c r="BJ37" s="114"/>
      <c r="BK37" s="114"/>
      <c r="BL37" s="114"/>
      <c r="BM37" s="114"/>
      <c r="BN37" s="115"/>
      <c r="BO37" s="88">
        <v>0</v>
      </c>
      <c r="BP37" s="89"/>
      <c r="BQ37" s="89"/>
      <c r="BR37" s="89"/>
      <c r="BS37" s="89"/>
      <c r="BT37" s="89"/>
      <c r="BU37" s="89"/>
      <c r="BV37" s="89"/>
      <c r="BW37" s="89"/>
      <c r="BX37" s="90"/>
      <c r="BY37" s="116">
        <v>0</v>
      </c>
      <c r="BZ37" s="117"/>
      <c r="CA37" s="117"/>
      <c r="CB37" s="117"/>
      <c r="CC37" s="117"/>
      <c r="CD37" s="117"/>
      <c r="CE37" s="117"/>
      <c r="CF37" s="117"/>
      <c r="CG37" s="117"/>
      <c r="CH37" s="118"/>
      <c r="CI37" s="119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1"/>
    </row>
    <row r="38" spans="1:128" s="5" customFormat="1" ht="45" customHeight="1">
      <c r="A38" s="122" t="s">
        <v>75</v>
      </c>
      <c r="B38" s="123"/>
      <c r="C38" s="123"/>
      <c r="D38" s="123"/>
      <c r="E38" s="123"/>
      <c r="F38" s="123"/>
      <c r="G38" s="124"/>
      <c r="H38" s="6"/>
      <c r="I38" s="125" t="s">
        <v>143</v>
      </c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6"/>
      <c r="BD38" s="113" t="s">
        <v>5</v>
      </c>
      <c r="BE38" s="114"/>
      <c r="BF38" s="114"/>
      <c r="BG38" s="114"/>
      <c r="BH38" s="114"/>
      <c r="BI38" s="114"/>
      <c r="BJ38" s="114"/>
      <c r="BK38" s="114"/>
      <c r="BL38" s="114"/>
      <c r="BM38" s="114"/>
      <c r="BN38" s="115"/>
      <c r="BO38" s="88">
        <f>BO18-869.41</f>
        <v>13525.662</v>
      </c>
      <c r="BP38" s="89"/>
      <c r="BQ38" s="89"/>
      <c r="BR38" s="89"/>
      <c r="BS38" s="89"/>
      <c r="BT38" s="89"/>
      <c r="BU38" s="89"/>
      <c r="BV38" s="89"/>
      <c r="BW38" s="89"/>
      <c r="BX38" s="90"/>
      <c r="BY38" s="116">
        <v>0</v>
      </c>
      <c r="BZ38" s="117"/>
      <c r="CA38" s="117"/>
      <c r="CB38" s="117"/>
      <c r="CC38" s="117"/>
      <c r="CD38" s="117"/>
      <c r="CE38" s="117"/>
      <c r="CF38" s="117"/>
      <c r="CG38" s="117"/>
      <c r="CH38" s="118"/>
      <c r="CI38" s="127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9"/>
      <c r="DD38" s="12"/>
      <c r="DN38" s="13"/>
      <c r="DO38" s="10"/>
      <c r="DP38" s="10"/>
      <c r="DQ38" s="10"/>
      <c r="DR38" s="10"/>
      <c r="DS38" s="10"/>
      <c r="DT38" s="10"/>
      <c r="DU38" s="10"/>
      <c r="DV38" s="10"/>
      <c r="DW38" s="10"/>
      <c r="DX38" s="11"/>
    </row>
    <row r="40" spans="1:128" s="1" customFormat="1" ht="13">
      <c r="A40" s="1" t="s">
        <v>18</v>
      </c>
    </row>
    <row r="41" spans="1:128" s="1" customFormat="1" ht="13"/>
    <row r="42" spans="1:128" s="1" customFormat="1" ht="25.5" customHeight="1">
      <c r="A42" s="111" t="s">
        <v>144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</row>
    <row r="43" spans="1:128" s="1" customFormat="1" ht="3" customHeight="1"/>
    <row r="45" spans="1:128">
      <c r="E45" s="2" t="str">
        <f>стр.1_3!E96</f>
        <v>Генеральный директор ООО "Регион Энерго"</v>
      </c>
      <c r="BW45" s="2" t="str">
        <f>стр.1_3!BW96</f>
        <v>А.И. Нетесов</v>
      </c>
    </row>
  </sheetData>
  <mergeCells count="119">
    <mergeCell ref="A5:DA5"/>
    <mergeCell ref="A6:DA6"/>
    <mergeCell ref="A7:DA7"/>
    <mergeCell ref="A8:DA8"/>
    <mergeCell ref="A9:DA9"/>
    <mergeCell ref="Q12:DA12"/>
    <mergeCell ref="J13:BH13"/>
    <mergeCell ref="J14:BH14"/>
    <mergeCell ref="A16:G17"/>
    <mergeCell ref="H16:BC17"/>
    <mergeCell ref="BD16:BN17"/>
    <mergeCell ref="BO16:CH16"/>
    <mergeCell ref="CI16:DA17"/>
    <mergeCell ref="BO17:BX17"/>
    <mergeCell ref="BY17:CH17"/>
    <mergeCell ref="A18:G18"/>
    <mergeCell ref="I18:BC18"/>
    <mergeCell ref="BD18:BN18"/>
    <mergeCell ref="BO18:BX18"/>
    <mergeCell ref="BY18:CH18"/>
    <mergeCell ref="CI18:DA18"/>
    <mergeCell ref="A19:G21"/>
    <mergeCell ref="I19:BC21"/>
    <mergeCell ref="BD19:BN19"/>
    <mergeCell ref="BO19:BX19"/>
    <mergeCell ref="BY19:CH19"/>
    <mergeCell ref="CI19:DA19"/>
    <mergeCell ref="BD20:BN20"/>
    <mergeCell ref="BO20:BX20"/>
    <mergeCell ref="BY20:CH20"/>
    <mergeCell ref="CI20:DA20"/>
    <mergeCell ref="BD21:BN21"/>
    <mergeCell ref="BO21:BX21"/>
    <mergeCell ref="BY21:CH21"/>
    <mergeCell ref="CI21:DA21"/>
    <mergeCell ref="A22:G22"/>
    <mergeCell ref="I22:BC22"/>
    <mergeCell ref="BD22:BN22"/>
    <mergeCell ref="BO22:BX22"/>
    <mergeCell ref="BY22:CH22"/>
    <mergeCell ref="CI22:DA22"/>
    <mergeCell ref="A23:G25"/>
    <mergeCell ref="I23:BC25"/>
    <mergeCell ref="BD23:BN23"/>
    <mergeCell ref="BO23:BX23"/>
    <mergeCell ref="BY23:CH23"/>
    <mergeCell ref="CI23:DA23"/>
    <mergeCell ref="BD24:BN24"/>
    <mergeCell ref="BO24:BX24"/>
    <mergeCell ref="BY24:CH24"/>
    <mergeCell ref="CI24:DA24"/>
    <mergeCell ref="BD25:BN25"/>
    <mergeCell ref="BO25:BX25"/>
    <mergeCell ref="BY25:CH25"/>
    <mergeCell ref="CI25:DA25"/>
    <mergeCell ref="A26:G28"/>
    <mergeCell ref="I26:BC28"/>
    <mergeCell ref="BD26:BN26"/>
    <mergeCell ref="BO26:BX26"/>
    <mergeCell ref="BY26:CH26"/>
    <mergeCell ref="CI26:DA26"/>
    <mergeCell ref="BD27:BN27"/>
    <mergeCell ref="BO27:BX27"/>
    <mergeCell ref="BY27:CH27"/>
    <mergeCell ref="CI27:DA27"/>
    <mergeCell ref="BD28:BN28"/>
    <mergeCell ref="BO28:BX28"/>
    <mergeCell ref="BY28:CH28"/>
    <mergeCell ref="CI28:DA28"/>
    <mergeCell ref="A29:G31"/>
    <mergeCell ref="I29:BC31"/>
    <mergeCell ref="BD29:BN29"/>
    <mergeCell ref="BO29:BX29"/>
    <mergeCell ref="BY29:CH29"/>
    <mergeCell ref="CI29:DA29"/>
    <mergeCell ref="BD30:BN30"/>
    <mergeCell ref="BO30:BX30"/>
    <mergeCell ref="BY30:CH30"/>
    <mergeCell ref="CI30:DA30"/>
    <mergeCell ref="BD31:BN31"/>
    <mergeCell ref="BO31:BX31"/>
    <mergeCell ref="BY31:CH31"/>
    <mergeCell ref="CI31:DA31"/>
    <mergeCell ref="A32:G34"/>
    <mergeCell ref="I32:BC34"/>
    <mergeCell ref="BD32:BN32"/>
    <mergeCell ref="BO32:BX32"/>
    <mergeCell ref="BY32:CH32"/>
    <mergeCell ref="CI32:DA32"/>
    <mergeCell ref="BY36:CH36"/>
    <mergeCell ref="CI36:DA36"/>
    <mergeCell ref="BD33:BN33"/>
    <mergeCell ref="BO33:BX33"/>
    <mergeCell ref="BY33:CH33"/>
    <mergeCell ref="CI33:DA33"/>
    <mergeCell ref="BD34:BN34"/>
    <mergeCell ref="BO34:BX34"/>
    <mergeCell ref="BY34:CH34"/>
    <mergeCell ref="CI34:DA34"/>
    <mergeCell ref="BY38:CH38"/>
    <mergeCell ref="CI38:DA38"/>
    <mergeCell ref="A35:G37"/>
    <mergeCell ref="I35:BC37"/>
    <mergeCell ref="BD35:BN35"/>
    <mergeCell ref="BO35:BX35"/>
    <mergeCell ref="BY35:CH35"/>
    <mergeCell ref="CI35:DA35"/>
    <mergeCell ref="BD36:BN36"/>
    <mergeCell ref="BO36:BX36"/>
    <mergeCell ref="DP29:DY29"/>
    <mergeCell ref="A42:DA42"/>
    <mergeCell ref="BD37:BN37"/>
    <mergeCell ref="BO37:BX37"/>
    <mergeCell ref="BY37:CH37"/>
    <mergeCell ref="CI37:DA37"/>
    <mergeCell ref="A38:G38"/>
    <mergeCell ref="I38:BC38"/>
    <mergeCell ref="BD38:BN38"/>
    <mergeCell ref="BO38:BX38"/>
  </mergeCells>
  <pageMargins left="0.78740157480314965" right="0.51181102362204722" top="0.59055118110236227" bottom="0.39370078740157483" header="0.19685039370078741" footer="0.19685039370078741"/>
  <pageSetup paperSize="9" scale="8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стр.1_3</vt:lpstr>
      <vt:lpstr>стр.1</vt:lpstr>
      <vt:lpstr>Лист1</vt:lpstr>
      <vt:lpstr>стр.1!Область_печати</vt:lpstr>
      <vt:lpstr>стр.1_3!Область_печати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Zver</cp:lastModifiedBy>
  <cp:lastPrinted>2022-03-10T13:53:35Z</cp:lastPrinted>
  <dcterms:created xsi:type="dcterms:W3CDTF">2010-05-19T10:50:44Z</dcterms:created>
  <dcterms:modified xsi:type="dcterms:W3CDTF">2024-02-04T18:17:00Z</dcterms:modified>
</cp:coreProperties>
</file>